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firstSheet="5" activeTab="11"/>
  </bookViews>
  <sheets>
    <sheet name="কয়রা (38)" sheetId="51" r:id="rId1"/>
    <sheet name="বটিয়াঘাটা (37)" sheetId="50" r:id="rId2"/>
    <sheet name="দাকোপ (36)" sheetId="49" r:id="rId3"/>
    <sheet name="পাইকগাছা (35)" sheetId="48" r:id="rId4"/>
    <sheet name="সাতক্ষীরা সদর (30)" sheetId="43" r:id="rId5"/>
    <sheet name="কলারোয়া (29)" sheetId="42" r:id="rId6"/>
    <sheet name="দেবহাটা (28)" sheetId="41" r:id="rId7"/>
    <sheet name="কালিগঞ্জ সাত (27)" sheetId="40" r:id="rId8"/>
    <sheet name="চুয়াডাঙ্গা সদর (26)" sheetId="39" r:id="rId9"/>
    <sheet name="জীবননগর (25)" sheetId="38" r:id="rId10"/>
    <sheet name="মেহেরপুর সদর (24)" sheetId="37" r:id="rId11"/>
    <sheet name="মুজিবনগর (23)" sheetId="36" r:id="rId12"/>
  </sheets>
  <definedNames>
    <definedName name="_xlnm.Print_Titles" localSheetId="0">'কয়রা (38)'!$4:$5</definedName>
    <definedName name="_xlnm.Print_Titles" localSheetId="5">'কলারোয়া (29)'!$4:$5</definedName>
    <definedName name="_xlnm.Print_Titles" localSheetId="7">'কালিগঞ্জ সাত (27)'!$4:$5</definedName>
    <definedName name="_xlnm.Print_Titles" localSheetId="8">'চুয়াডাঙ্গা সদর (26)'!$4:$5</definedName>
    <definedName name="_xlnm.Print_Titles" localSheetId="9">'জীবননগর (25)'!$4:$5</definedName>
    <definedName name="_xlnm.Print_Titles" localSheetId="2">'দাকোপ (36)'!$4:$5</definedName>
    <definedName name="_xlnm.Print_Titles" localSheetId="6">'দেবহাটা (28)'!$4:$5</definedName>
    <definedName name="_xlnm.Print_Titles" localSheetId="3">'পাইকগাছা (35)'!$4:$5</definedName>
    <definedName name="_xlnm.Print_Titles" localSheetId="1">'বটিয়াঘাটা (37)'!$4:$5</definedName>
    <definedName name="_xlnm.Print_Titles" localSheetId="11">'মুজিবনগর (23)'!$4:$5</definedName>
    <definedName name="_xlnm.Print_Titles" localSheetId="10">'মেহেরপুর সদর (24)'!$4:$5</definedName>
    <definedName name="_xlnm.Print_Titles" localSheetId="4">'সাতক্ষীরা সদর (30)'!$4:$5</definedName>
  </definedNames>
  <calcPr calcId="152511"/>
</workbook>
</file>

<file path=xl/calcChain.xml><?xml version="1.0" encoding="utf-8"?>
<calcChain xmlns="http://schemas.openxmlformats.org/spreadsheetml/2006/main">
  <c r="G48" i="41" l="1"/>
  <c r="F48" i="41"/>
  <c r="D48" i="41" l="1"/>
  <c r="C48" i="41"/>
  <c r="E7" i="41"/>
  <c r="G7" i="41" s="1"/>
  <c r="E8" i="41"/>
  <c r="G8" i="41" s="1"/>
  <c r="E9" i="41"/>
  <c r="G9" i="41" s="1"/>
  <c r="E10" i="41"/>
  <c r="G10" i="41" s="1"/>
  <c r="E11" i="41"/>
  <c r="G11" i="41" s="1"/>
  <c r="E12" i="41"/>
  <c r="G12" i="41" s="1"/>
  <c r="E13" i="41"/>
  <c r="G13" i="41" s="1"/>
  <c r="E14" i="41"/>
  <c r="G14" i="41" s="1"/>
  <c r="E15" i="41"/>
  <c r="G15" i="41" s="1"/>
  <c r="E16" i="41"/>
  <c r="G16" i="41" s="1"/>
  <c r="E17" i="41"/>
  <c r="G17" i="41" s="1"/>
  <c r="E18" i="41"/>
  <c r="G18" i="41" s="1"/>
  <c r="E19" i="41"/>
  <c r="G19" i="41" s="1"/>
  <c r="E20" i="41"/>
  <c r="G20" i="41" s="1"/>
  <c r="E21" i="41"/>
  <c r="G21" i="41" s="1"/>
  <c r="E22" i="41"/>
  <c r="G22" i="41" s="1"/>
  <c r="E23" i="41"/>
  <c r="G23" i="41" s="1"/>
  <c r="E24" i="41"/>
  <c r="G24" i="41" s="1"/>
  <c r="E25" i="41"/>
  <c r="G25" i="41" s="1"/>
  <c r="E26" i="41"/>
  <c r="G26" i="41" s="1"/>
  <c r="E27" i="41"/>
  <c r="G27" i="41" s="1"/>
  <c r="E28" i="41"/>
  <c r="G28" i="41" s="1"/>
  <c r="E29" i="41"/>
  <c r="G29" i="41" s="1"/>
  <c r="E30" i="41"/>
  <c r="G30" i="41" s="1"/>
  <c r="E31" i="41"/>
  <c r="G31" i="41" s="1"/>
  <c r="E32" i="41"/>
  <c r="G32" i="41" s="1"/>
  <c r="E33" i="41"/>
  <c r="G33" i="41" s="1"/>
  <c r="E34" i="41"/>
  <c r="G34" i="41" s="1"/>
  <c r="E35" i="41"/>
  <c r="G35" i="41" s="1"/>
  <c r="E36" i="41"/>
  <c r="G36" i="41" s="1"/>
  <c r="E37" i="41"/>
  <c r="G37" i="41" s="1"/>
  <c r="E38" i="41"/>
  <c r="G38" i="41" s="1"/>
  <c r="E39" i="41"/>
  <c r="G39" i="41" s="1"/>
  <c r="E40" i="41"/>
  <c r="G40" i="41" s="1"/>
  <c r="E41" i="41"/>
  <c r="G41" i="41" s="1"/>
  <c r="E42" i="41"/>
  <c r="G42" i="41" s="1"/>
  <c r="E43" i="41"/>
  <c r="G43" i="41" s="1"/>
  <c r="E44" i="41"/>
  <c r="G44" i="41" s="1"/>
  <c r="E45" i="41"/>
  <c r="G45" i="41" s="1"/>
  <c r="E46" i="41"/>
  <c r="G46" i="41" s="1"/>
  <c r="E47" i="41"/>
  <c r="G47" i="41" s="1"/>
  <c r="E6" i="41"/>
  <c r="E48" i="41" s="1"/>
  <c r="G6" i="41" l="1"/>
  <c r="K45" i="41" l="1"/>
  <c r="J47" i="36" l="1"/>
  <c r="K47" i="36"/>
  <c r="G47" i="36"/>
  <c r="J47" i="38"/>
  <c r="K47" i="38"/>
  <c r="G47" i="38"/>
  <c r="J47" i="41"/>
  <c r="K47" i="41"/>
  <c r="J47" i="42"/>
  <c r="J47" i="49"/>
  <c r="K47" i="49"/>
  <c r="G47" i="49"/>
  <c r="D48" i="51" l="1"/>
  <c r="F48" i="51"/>
  <c r="H48" i="51"/>
  <c r="I48" i="51"/>
  <c r="C48" i="51"/>
  <c r="D48" i="50"/>
  <c r="F48" i="50"/>
  <c r="H48" i="50"/>
  <c r="I48" i="50"/>
  <c r="C48" i="50"/>
  <c r="D48" i="49"/>
  <c r="F48" i="49"/>
  <c r="H48" i="49"/>
  <c r="I48" i="49"/>
  <c r="D48" i="48"/>
  <c r="F48" i="48"/>
  <c r="H48" i="48"/>
  <c r="I48" i="48"/>
  <c r="D48" i="43"/>
  <c r="F48" i="43"/>
  <c r="H48" i="43"/>
  <c r="I48" i="43"/>
  <c r="C48" i="43"/>
  <c r="D48" i="42"/>
  <c r="F48" i="42"/>
  <c r="H48" i="42"/>
  <c r="I48" i="42"/>
  <c r="H48" i="41"/>
  <c r="I48" i="41"/>
  <c r="D48" i="40"/>
  <c r="F48" i="40"/>
  <c r="H48" i="40"/>
  <c r="I48" i="40"/>
  <c r="C48" i="40"/>
  <c r="D48" i="39"/>
  <c r="F48" i="39"/>
  <c r="H48" i="39"/>
  <c r="I48" i="39"/>
  <c r="C48" i="39"/>
  <c r="D48" i="38"/>
  <c r="F48" i="38"/>
  <c r="H48" i="38"/>
  <c r="I48" i="38"/>
  <c r="C48" i="38"/>
  <c r="D48" i="37"/>
  <c r="F48" i="37"/>
  <c r="H48" i="37"/>
  <c r="I48" i="37"/>
  <c r="C48" i="37"/>
  <c r="D48" i="36"/>
  <c r="F48" i="36"/>
  <c r="H48" i="36"/>
  <c r="I48" i="36"/>
  <c r="C48" i="36"/>
  <c r="M47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6" i="36"/>
  <c r="L48" i="36" s="1"/>
  <c r="J7" i="36"/>
  <c r="J8" i="36"/>
  <c r="M8" i="36" s="1"/>
  <c r="J9" i="36"/>
  <c r="J10" i="36"/>
  <c r="M10" i="36" s="1"/>
  <c r="J11" i="36"/>
  <c r="J12" i="36"/>
  <c r="M12" i="36" s="1"/>
  <c r="J13" i="36"/>
  <c r="J14" i="36"/>
  <c r="M14" i="36" s="1"/>
  <c r="J15" i="36"/>
  <c r="J16" i="36"/>
  <c r="M16" i="36" s="1"/>
  <c r="J17" i="36"/>
  <c r="J18" i="36"/>
  <c r="M18" i="36" s="1"/>
  <c r="J19" i="36"/>
  <c r="J20" i="36"/>
  <c r="M20" i="36" s="1"/>
  <c r="J21" i="36"/>
  <c r="J22" i="36"/>
  <c r="M22" i="36" s="1"/>
  <c r="J23" i="36"/>
  <c r="J24" i="36"/>
  <c r="M24" i="36" s="1"/>
  <c r="J25" i="36"/>
  <c r="J26" i="36"/>
  <c r="M26" i="36" s="1"/>
  <c r="J27" i="36"/>
  <c r="J28" i="36"/>
  <c r="J29" i="36"/>
  <c r="J30" i="36"/>
  <c r="M30" i="36" s="1"/>
  <c r="J31" i="36"/>
  <c r="J32" i="36"/>
  <c r="M32" i="36" s="1"/>
  <c r="J33" i="36"/>
  <c r="J34" i="36"/>
  <c r="M34" i="36" s="1"/>
  <c r="J35" i="36"/>
  <c r="J36" i="36"/>
  <c r="M36" i="36" s="1"/>
  <c r="J37" i="36"/>
  <c r="J38" i="36"/>
  <c r="M38" i="36" s="1"/>
  <c r="J39" i="36"/>
  <c r="J40" i="36"/>
  <c r="M40" i="36" s="1"/>
  <c r="J41" i="36"/>
  <c r="J42" i="36"/>
  <c r="M42" i="36" s="1"/>
  <c r="J43" i="36"/>
  <c r="J44" i="36"/>
  <c r="M44" i="36" s="1"/>
  <c r="J45" i="36"/>
  <c r="J46" i="36"/>
  <c r="M46" i="36" s="1"/>
  <c r="J6" i="36"/>
  <c r="G8" i="36"/>
  <c r="G10" i="36"/>
  <c r="G12" i="36"/>
  <c r="G14" i="36"/>
  <c r="G16" i="36"/>
  <c r="G18" i="36"/>
  <c r="G20" i="36"/>
  <c r="G22" i="36"/>
  <c r="G24" i="36"/>
  <c r="G26" i="36"/>
  <c r="G28" i="36"/>
  <c r="G30" i="36"/>
  <c r="G32" i="36"/>
  <c r="G34" i="36"/>
  <c r="G36" i="36"/>
  <c r="G38" i="36"/>
  <c r="G40" i="36"/>
  <c r="G42" i="36"/>
  <c r="G44" i="36"/>
  <c r="G46" i="36"/>
  <c r="E7" i="36"/>
  <c r="K7" i="36" s="1"/>
  <c r="E8" i="36"/>
  <c r="K8" i="36" s="1"/>
  <c r="E9" i="36"/>
  <c r="K9" i="36" s="1"/>
  <c r="E10" i="36"/>
  <c r="K10" i="36" s="1"/>
  <c r="E11" i="36"/>
  <c r="K11" i="36" s="1"/>
  <c r="E12" i="36"/>
  <c r="K12" i="36" s="1"/>
  <c r="E13" i="36"/>
  <c r="K13" i="36" s="1"/>
  <c r="E14" i="36"/>
  <c r="K14" i="36" s="1"/>
  <c r="E15" i="36"/>
  <c r="K15" i="36" s="1"/>
  <c r="E16" i="36"/>
  <c r="K16" i="36" s="1"/>
  <c r="E17" i="36"/>
  <c r="K17" i="36" s="1"/>
  <c r="E18" i="36"/>
  <c r="K18" i="36" s="1"/>
  <c r="E19" i="36"/>
  <c r="K19" i="36" s="1"/>
  <c r="E20" i="36"/>
  <c r="K20" i="36" s="1"/>
  <c r="E21" i="36"/>
  <c r="K21" i="36" s="1"/>
  <c r="E22" i="36"/>
  <c r="K22" i="36" s="1"/>
  <c r="E23" i="36"/>
  <c r="K23" i="36" s="1"/>
  <c r="E24" i="36"/>
  <c r="K24" i="36" s="1"/>
  <c r="E25" i="36"/>
  <c r="K25" i="36" s="1"/>
  <c r="E26" i="36"/>
  <c r="K26" i="36" s="1"/>
  <c r="E27" i="36"/>
  <c r="K27" i="36" s="1"/>
  <c r="E28" i="36"/>
  <c r="K28" i="36" s="1"/>
  <c r="E29" i="36"/>
  <c r="K29" i="36" s="1"/>
  <c r="E30" i="36"/>
  <c r="K30" i="36" s="1"/>
  <c r="E31" i="36"/>
  <c r="K31" i="36" s="1"/>
  <c r="E32" i="36"/>
  <c r="K32" i="36" s="1"/>
  <c r="E33" i="36"/>
  <c r="K33" i="36" s="1"/>
  <c r="E34" i="36"/>
  <c r="K34" i="36" s="1"/>
  <c r="E35" i="36"/>
  <c r="K35" i="36" s="1"/>
  <c r="E36" i="36"/>
  <c r="K36" i="36" s="1"/>
  <c r="E37" i="36"/>
  <c r="K37" i="36" s="1"/>
  <c r="E38" i="36"/>
  <c r="K38" i="36" s="1"/>
  <c r="E39" i="36"/>
  <c r="K39" i="36" s="1"/>
  <c r="E40" i="36"/>
  <c r="K40" i="36" s="1"/>
  <c r="E41" i="36"/>
  <c r="K41" i="36" s="1"/>
  <c r="E42" i="36"/>
  <c r="K42" i="36" s="1"/>
  <c r="E43" i="36"/>
  <c r="K43" i="36" s="1"/>
  <c r="E44" i="36"/>
  <c r="K44" i="36" s="1"/>
  <c r="E45" i="36"/>
  <c r="K45" i="36" s="1"/>
  <c r="E46" i="36"/>
  <c r="K46" i="36" s="1"/>
  <c r="E47" i="36"/>
  <c r="E6" i="36"/>
  <c r="E48" i="36" s="1"/>
  <c r="L6" i="37"/>
  <c r="M47" i="37"/>
  <c r="L7" i="37"/>
  <c r="L8" i="37"/>
  <c r="L48" i="37" s="1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33" i="37"/>
  <c r="L34" i="37"/>
  <c r="L35" i="37"/>
  <c r="L36" i="37"/>
  <c r="L37" i="37"/>
  <c r="L38" i="37"/>
  <c r="L39" i="37"/>
  <c r="L40" i="37"/>
  <c r="L41" i="37"/>
  <c r="L42" i="37"/>
  <c r="L43" i="37"/>
  <c r="L44" i="37"/>
  <c r="L45" i="37"/>
  <c r="L46" i="37"/>
  <c r="L47" i="37"/>
  <c r="J7" i="37"/>
  <c r="J8" i="37"/>
  <c r="M8" i="37" s="1"/>
  <c r="J9" i="37"/>
  <c r="J10" i="37"/>
  <c r="M10" i="37" s="1"/>
  <c r="J11" i="37"/>
  <c r="J12" i="37"/>
  <c r="M12" i="37" s="1"/>
  <c r="J13" i="37"/>
  <c r="J14" i="37"/>
  <c r="M14" i="37" s="1"/>
  <c r="J15" i="37"/>
  <c r="J16" i="37"/>
  <c r="M16" i="37" s="1"/>
  <c r="J17" i="37"/>
  <c r="J18" i="37"/>
  <c r="M18" i="37" s="1"/>
  <c r="J19" i="37"/>
  <c r="J20" i="37"/>
  <c r="M20" i="37" s="1"/>
  <c r="J21" i="37"/>
  <c r="J22" i="37"/>
  <c r="M22" i="37" s="1"/>
  <c r="J23" i="37"/>
  <c r="J24" i="37"/>
  <c r="M24" i="37" s="1"/>
  <c r="J25" i="37"/>
  <c r="J26" i="37"/>
  <c r="M26" i="37" s="1"/>
  <c r="J27" i="37"/>
  <c r="J28" i="37"/>
  <c r="M28" i="37" s="1"/>
  <c r="J29" i="37"/>
  <c r="J30" i="37"/>
  <c r="M30" i="37" s="1"/>
  <c r="J31" i="37"/>
  <c r="J32" i="37"/>
  <c r="M32" i="37" s="1"/>
  <c r="J33" i="37"/>
  <c r="J34" i="37"/>
  <c r="M34" i="37" s="1"/>
  <c r="J35" i="37"/>
  <c r="J36" i="37"/>
  <c r="M36" i="37" s="1"/>
  <c r="J37" i="37"/>
  <c r="J38" i="37"/>
  <c r="M38" i="37" s="1"/>
  <c r="J39" i="37"/>
  <c r="J40" i="37"/>
  <c r="M40" i="37" s="1"/>
  <c r="J41" i="37"/>
  <c r="J42" i="37"/>
  <c r="M42" i="37" s="1"/>
  <c r="J43" i="37"/>
  <c r="J44" i="37"/>
  <c r="M44" i="37" s="1"/>
  <c r="J45" i="37"/>
  <c r="J46" i="37"/>
  <c r="M46" i="37" s="1"/>
  <c r="J6" i="37"/>
  <c r="J48" i="37" s="1"/>
  <c r="G8" i="37"/>
  <c r="G10" i="37"/>
  <c r="G12" i="37"/>
  <c r="G14" i="37"/>
  <c r="G16" i="37"/>
  <c r="G18" i="37"/>
  <c r="G20" i="37"/>
  <c r="G22" i="37"/>
  <c r="G24" i="37"/>
  <c r="G26" i="37"/>
  <c r="G28" i="37"/>
  <c r="G30" i="37"/>
  <c r="G32" i="37"/>
  <c r="G34" i="37"/>
  <c r="G36" i="37"/>
  <c r="G38" i="37"/>
  <c r="G40" i="37"/>
  <c r="G42" i="37"/>
  <c r="G44" i="37"/>
  <c r="G46" i="37"/>
  <c r="E7" i="37"/>
  <c r="G7" i="37" s="1"/>
  <c r="E8" i="37"/>
  <c r="K8" i="37" s="1"/>
  <c r="E9" i="37"/>
  <c r="G9" i="37" s="1"/>
  <c r="E10" i="37"/>
  <c r="K10" i="37" s="1"/>
  <c r="E11" i="37"/>
  <c r="G11" i="37" s="1"/>
  <c r="E12" i="37"/>
  <c r="K12" i="37" s="1"/>
  <c r="E13" i="37"/>
  <c r="G13" i="37" s="1"/>
  <c r="E14" i="37"/>
  <c r="K14" i="37" s="1"/>
  <c r="E15" i="37"/>
  <c r="G15" i="37" s="1"/>
  <c r="E16" i="37"/>
  <c r="K16" i="37" s="1"/>
  <c r="E17" i="37"/>
  <c r="G17" i="37" s="1"/>
  <c r="E18" i="37"/>
  <c r="K18" i="37" s="1"/>
  <c r="E19" i="37"/>
  <c r="G19" i="37" s="1"/>
  <c r="E20" i="37"/>
  <c r="K20" i="37" s="1"/>
  <c r="E21" i="37"/>
  <c r="G21" i="37" s="1"/>
  <c r="E22" i="37"/>
  <c r="K22" i="37" s="1"/>
  <c r="E23" i="37"/>
  <c r="G23" i="37" s="1"/>
  <c r="E24" i="37"/>
  <c r="K24" i="37" s="1"/>
  <c r="E25" i="37"/>
  <c r="G25" i="37" s="1"/>
  <c r="E26" i="37"/>
  <c r="K26" i="37" s="1"/>
  <c r="E27" i="37"/>
  <c r="G27" i="37" s="1"/>
  <c r="E28" i="37"/>
  <c r="K28" i="37" s="1"/>
  <c r="E29" i="37"/>
  <c r="G29" i="37" s="1"/>
  <c r="E30" i="37"/>
  <c r="K30" i="37" s="1"/>
  <c r="E31" i="37"/>
  <c r="G31" i="37" s="1"/>
  <c r="E32" i="37"/>
  <c r="K32" i="37" s="1"/>
  <c r="E33" i="37"/>
  <c r="G33" i="37" s="1"/>
  <c r="E34" i="37"/>
  <c r="K34" i="37" s="1"/>
  <c r="E35" i="37"/>
  <c r="G35" i="37" s="1"/>
  <c r="E36" i="37"/>
  <c r="K36" i="37" s="1"/>
  <c r="E37" i="37"/>
  <c r="G37" i="37" s="1"/>
  <c r="E38" i="37"/>
  <c r="K38" i="37" s="1"/>
  <c r="E39" i="37"/>
  <c r="G39" i="37" s="1"/>
  <c r="E40" i="37"/>
  <c r="K40" i="37" s="1"/>
  <c r="E41" i="37"/>
  <c r="G41" i="37" s="1"/>
  <c r="E42" i="37"/>
  <c r="K42" i="37" s="1"/>
  <c r="E43" i="37"/>
  <c r="G43" i="37" s="1"/>
  <c r="E44" i="37"/>
  <c r="K44" i="37" s="1"/>
  <c r="E45" i="37"/>
  <c r="G45" i="37" s="1"/>
  <c r="E46" i="37"/>
  <c r="K46" i="37" s="1"/>
  <c r="E47" i="37"/>
  <c r="E6" i="37"/>
  <c r="E48" i="37" s="1"/>
  <c r="M47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32" i="38"/>
  <c r="L33" i="38"/>
  <c r="L34" i="38"/>
  <c r="L35" i="38"/>
  <c r="L36" i="38"/>
  <c r="L37" i="38"/>
  <c r="L38" i="38"/>
  <c r="L39" i="38"/>
  <c r="L40" i="38"/>
  <c r="L41" i="38"/>
  <c r="L42" i="38"/>
  <c r="L43" i="38"/>
  <c r="L44" i="38"/>
  <c r="L45" i="38"/>
  <c r="L46" i="38"/>
  <c r="L47" i="38"/>
  <c r="K10" i="38"/>
  <c r="K18" i="38"/>
  <c r="K26" i="38"/>
  <c r="K34" i="38"/>
  <c r="L6" i="38"/>
  <c r="L48" i="38" s="1"/>
  <c r="K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5" i="38"/>
  <c r="J46" i="38"/>
  <c r="J6" i="38"/>
  <c r="G10" i="38"/>
  <c r="G18" i="38"/>
  <c r="G26" i="38"/>
  <c r="G34" i="38"/>
  <c r="E7" i="38"/>
  <c r="K7" i="38" s="1"/>
  <c r="E8" i="38"/>
  <c r="K8" i="38" s="1"/>
  <c r="E9" i="38"/>
  <c r="K9" i="38" s="1"/>
  <c r="E10" i="38"/>
  <c r="E11" i="38"/>
  <c r="K11" i="38" s="1"/>
  <c r="E12" i="38"/>
  <c r="K12" i="38" s="1"/>
  <c r="E13" i="38"/>
  <c r="K13" i="38" s="1"/>
  <c r="E14" i="38"/>
  <c r="K14" i="38" s="1"/>
  <c r="E15" i="38"/>
  <c r="K15" i="38" s="1"/>
  <c r="E16" i="38"/>
  <c r="K16" i="38" s="1"/>
  <c r="E17" i="38"/>
  <c r="K17" i="38" s="1"/>
  <c r="E18" i="38"/>
  <c r="E19" i="38"/>
  <c r="K19" i="38" s="1"/>
  <c r="E20" i="38"/>
  <c r="K20" i="38" s="1"/>
  <c r="E21" i="38"/>
  <c r="K21" i="38" s="1"/>
  <c r="E22" i="38"/>
  <c r="K22" i="38" s="1"/>
  <c r="E23" i="38"/>
  <c r="K23" i="38" s="1"/>
  <c r="E24" i="38"/>
  <c r="K24" i="38" s="1"/>
  <c r="E25" i="38"/>
  <c r="K25" i="38" s="1"/>
  <c r="E26" i="38"/>
  <c r="E27" i="38"/>
  <c r="K27" i="38" s="1"/>
  <c r="E28" i="38"/>
  <c r="K28" i="38" s="1"/>
  <c r="E29" i="38"/>
  <c r="K29" i="38" s="1"/>
  <c r="E30" i="38"/>
  <c r="K30" i="38" s="1"/>
  <c r="E31" i="38"/>
  <c r="K31" i="38" s="1"/>
  <c r="E32" i="38"/>
  <c r="K32" i="38" s="1"/>
  <c r="E33" i="38"/>
  <c r="K33" i="38" s="1"/>
  <c r="E34" i="38"/>
  <c r="E35" i="38"/>
  <c r="K35" i="38" s="1"/>
  <c r="E36" i="38"/>
  <c r="K36" i="38" s="1"/>
  <c r="E37" i="38"/>
  <c r="K37" i="38" s="1"/>
  <c r="E38" i="38"/>
  <c r="K38" i="38" s="1"/>
  <c r="E39" i="38"/>
  <c r="K39" i="38" s="1"/>
  <c r="E40" i="38"/>
  <c r="K40" i="38" s="1"/>
  <c r="E41" i="38"/>
  <c r="K41" i="38" s="1"/>
  <c r="E42" i="38"/>
  <c r="K42" i="38" s="1"/>
  <c r="E43" i="38"/>
  <c r="K43" i="38" s="1"/>
  <c r="E44" i="38"/>
  <c r="K44" i="38" s="1"/>
  <c r="E45" i="38"/>
  <c r="K45" i="38" s="1"/>
  <c r="E46" i="38"/>
  <c r="K46" i="38" s="1"/>
  <c r="E47" i="38"/>
  <c r="E6" i="38"/>
  <c r="G6" i="38" s="1"/>
  <c r="M47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L31" i="39"/>
  <c r="L32" i="39"/>
  <c r="L33" i="39"/>
  <c r="L34" i="39"/>
  <c r="L35" i="39"/>
  <c r="L36" i="39"/>
  <c r="L37" i="39"/>
  <c r="L38" i="39"/>
  <c r="L39" i="39"/>
  <c r="L40" i="39"/>
  <c r="L41" i="39"/>
  <c r="L42" i="39"/>
  <c r="L43" i="39"/>
  <c r="L44" i="39"/>
  <c r="L45" i="39"/>
  <c r="L46" i="39"/>
  <c r="L47" i="39"/>
  <c r="K7" i="39"/>
  <c r="K9" i="39"/>
  <c r="K11" i="39"/>
  <c r="K13" i="39"/>
  <c r="K15" i="39"/>
  <c r="K17" i="39"/>
  <c r="K19" i="39"/>
  <c r="K21" i="39"/>
  <c r="K23" i="39"/>
  <c r="K25" i="39"/>
  <c r="K27" i="39"/>
  <c r="K29" i="39"/>
  <c r="K31" i="39"/>
  <c r="K33" i="39"/>
  <c r="K35" i="39"/>
  <c r="K37" i="39"/>
  <c r="K39" i="39"/>
  <c r="K41" i="39"/>
  <c r="K43" i="39"/>
  <c r="K45" i="39"/>
  <c r="L6" i="39"/>
  <c r="L48" i="39" s="1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22" i="39"/>
  <c r="J23" i="39"/>
  <c r="J24" i="39"/>
  <c r="J25" i="39"/>
  <c r="J26" i="39"/>
  <c r="J27" i="39"/>
  <c r="J28" i="39"/>
  <c r="J29" i="39"/>
  <c r="J30" i="39"/>
  <c r="J31" i="39"/>
  <c r="J32" i="39"/>
  <c r="J33" i="39"/>
  <c r="J34" i="39"/>
  <c r="J35" i="39"/>
  <c r="J36" i="39"/>
  <c r="J37" i="39"/>
  <c r="J38" i="39"/>
  <c r="J39" i="39"/>
  <c r="J40" i="39"/>
  <c r="J41" i="39"/>
  <c r="J42" i="39"/>
  <c r="J43" i="39"/>
  <c r="J44" i="39"/>
  <c r="J45" i="39"/>
  <c r="J46" i="39"/>
  <c r="J6" i="39"/>
  <c r="G7" i="39"/>
  <c r="G9" i="39"/>
  <c r="G11" i="39"/>
  <c r="G13" i="39"/>
  <c r="G15" i="39"/>
  <c r="G17" i="39"/>
  <c r="G19" i="39"/>
  <c r="G21" i="39"/>
  <c r="G23" i="39"/>
  <c r="G25" i="39"/>
  <c r="G27" i="39"/>
  <c r="G29" i="39"/>
  <c r="M29" i="39" s="1"/>
  <c r="G31" i="39"/>
  <c r="M31" i="39" s="1"/>
  <c r="G33" i="39"/>
  <c r="M33" i="39" s="1"/>
  <c r="G35" i="39"/>
  <c r="M35" i="39" s="1"/>
  <c r="G37" i="39"/>
  <c r="M37" i="39" s="1"/>
  <c r="G39" i="39"/>
  <c r="M39" i="39" s="1"/>
  <c r="G41" i="39"/>
  <c r="M41" i="39" s="1"/>
  <c r="G43" i="39"/>
  <c r="M43" i="39" s="1"/>
  <c r="G45" i="39"/>
  <c r="M45" i="39" s="1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6" i="39"/>
  <c r="M47" i="40"/>
  <c r="L7" i="40"/>
  <c r="L8" i="40"/>
  <c r="L9" i="40"/>
  <c r="L10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K8" i="40"/>
  <c r="K10" i="40"/>
  <c r="K12" i="40"/>
  <c r="K14" i="40"/>
  <c r="K16" i="40"/>
  <c r="K18" i="40"/>
  <c r="K20" i="40"/>
  <c r="K22" i="40"/>
  <c r="K24" i="40"/>
  <c r="K26" i="40"/>
  <c r="K28" i="40"/>
  <c r="K30" i="40"/>
  <c r="K32" i="40"/>
  <c r="K34" i="40"/>
  <c r="K36" i="40"/>
  <c r="K38" i="40"/>
  <c r="K40" i="40"/>
  <c r="K42" i="40"/>
  <c r="K44" i="40"/>
  <c r="K46" i="40"/>
  <c r="L6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6" i="40"/>
  <c r="G8" i="40"/>
  <c r="G10" i="40"/>
  <c r="G12" i="40"/>
  <c r="G14" i="40"/>
  <c r="G16" i="40"/>
  <c r="G18" i="40"/>
  <c r="G20" i="40"/>
  <c r="G22" i="40"/>
  <c r="G24" i="40"/>
  <c r="G26" i="40"/>
  <c r="G28" i="40"/>
  <c r="G30" i="40"/>
  <c r="M30" i="40" s="1"/>
  <c r="G32" i="40"/>
  <c r="M32" i="40" s="1"/>
  <c r="G34" i="40"/>
  <c r="M34" i="40" s="1"/>
  <c r="G36" i="40"/>
  <c r="M36" i="40" s="1"/>
  <c r="G38" i="40"/>
  <c r="M38" i="40" s="1"/>
  <c r="G40" i="40"/>
  <c r="M40" i="40" s="1"/>
  <c r="G42" i="40"/>
  <c r="M42" i="40" s="1"/>
  <c r="G44" i="40"/>
  <c r="M44" i="40" s="1"/>
  <c r="G46" i="40"/>
  <c r="M46" i="40" s="1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6" i="40"/>
  <c r="E48" i="40" s="1"/>
  <c r="M47" i="41"/>
  <c r="L7" i="41"/>
  <c r="L8" i="41"/>
  <c r="L9" i="4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K7" i="41"/>
  <c r="K9" i="41"/>
  <c r="K11" i="41"/>
  <c r="K13" i="41"/>
  <c r="K15" i="41"/>
  <c r="K17" i="41"/>
  <c r="K19" i="41"/>
  <c r="K21" i="41"/>
  <c r="K23" i="41"/>
  <c r="K25" i="41"/>
  <c r="K27" i="41"/>
  <c r="K29" i="41"/>
  <c r="K31" i="41"/>
  <c r="K33" i="41"/>
  <c r="K35" i="41"/>
  <c r="K37" i="41"/>
  <c r="K39" i="41"/>
  <c r="K41" i="41"/>
  <c r="K43" i="41"/>
  <c r="L6" i="41"/>
  <c r="J7" i="41"/>
  <c r="M7" i="41" s="1"/>
  <c r="J8" i="41"/>
  <c r="J9" i="41"/>
  <c r="J10" i="41"/>
  <c r="J11" i="41"/>
  <c r="M11" i="41" s="1"/>
  <c r="J12" i="41"/>
  <c r="J13" i="41"/>
  <c r="J14" i="41"/>
  <c r="J15" i="41"/>
  <c r="M15" i="41" s="1"/>
  <c r="J16" i="41"/>
  <c r="J17" i="41"/>
  <c r="J18" i="41"/>
  <c r="J19" i="41"/>
  <c r="M19" i="41" s="1"/>
  <c r="J20" i="41"/>
  <c r="J21" i="41"/>
  <c r="J22" i="41"/>
  <c r="J23" i="41"/>
  <c r="M23" i="41" s="1"/>
  <c r="J24" i="41"/>
  <c r="J25" i="41"/>
  <c r="J26" i="41"/>
  <c r="J27" i="41"/>
  <c r="M27" i="41" s="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M43" i="41" s="1"/>
  <c r="J44" i="41"/>
  <c r="J45" i="41"/>
  <c r="J46" i="41"/>
  <c r="J6" i="41"/>
  <c r="M29" i="41"/>
  <c r="M31" i="41"/>
  <c r="M33" i="41"/>
  <c r="M35" i="41"/>
  <c r="M37" i="41"/>
  <c r="M41" i="41"/>
  <c r="M45" i="41"/>
  <c r="M45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K7" i="42"/>
  <c r="K9" i="42"/>
  <c r="K11" i="42"/>
  <c r="K13" i="42"/>
  <c r="K15" i="42"/>
  <c r="K17" i="42"/>
  <c r="K19" i="42"/>
  <c r="K21" i="42"/>
  <c r="K23" i="42"/>
  <c r="K25" i="42"/>
  <c r="K27" i="42"/>
  <c r="K29" i="42"/>
  <c r="K31" i="42"/>
  <c r="K33" i="42"/>
  <c r="K35" i="42"/>
  <c r="K37" i="42"/>
  <c r="K39" i="42"/>
  <c r="K41" i="42"/>
  <c r="K43" i="42"/>
  <c r="K45" i="42"/>
  <c r="L6" i="42"/>
  <c r="L48" i="42" s="1"/>
  <c r="J7" i="42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6" i="42"/>
  <c r="G7" i="42"/>
  <c r="M7" i="42" s="1"/>
  <c r="G9" i="42"/>
  <c r="M9" i="42" s="1"/>
  <c r="G11" i="42"/>
  <c r="M11" i="42" s="1"/>
  <c r="G13" i="42"/>
  <c r="M13" i="42" s="1"/>
  <c r="G15" i="42"/>
  <c r="M15" i="42" s="1"/>
  <c r="G17" i="42"/>
  <c r="M17" i="42" s="1"/>
  <c r="G19" i="42"/>
  <c r="M19" i="42" s="1"/>
  <c r="G21" i="42"/>
  <c r="M21" i="42" s="1"/>
  <c r="G23" i="42"/>
  <c r="M23" i="42" s="1"/>
  <c r="G25" i="42"/>
  <c r="M25" i="42" s="1"/>
  <c r="G27" i="42"/>
  <c r="M27" i="42" s="1"/>
  <c r="G29" i="42"/>
  <c r="M29" i="42" s="1"/>
  <c r="G31" i="42"/>
  <c r="M31" i="42" s="1"/>
  <c r="G33" i="42"/>
  <c r="M33" i="42" s="1"/>
  <c r="G35" i="42"/>
  <c r="M35" i="42" s="1"/>
  <c r="G37" i="42"/>
  <c r="M37" i="42" s="1"/>
  <c r="G39" i="42"/>
  <c r="M39" i="42" s="1"/>
  <c r="G41" i="42"/>
  <c r="M41" i="42" s="1"/>
  <c r="G43" i="42"/>
  <c r="M43" i="42" s="1"/>
  <c r="G45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6" i="42"/>
  <c r="E48" i="42" s="1"/>
  <c r="M47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K7" i="43"/>
  <c r="K9" i="43"/>
  <c r="K11" i="43"/>
  <c r="K13" i="43"/>
  <c r="K15" i="43"/>
  <c r="K17" i="43"/>
  <c r="K19" i="43"/>
  <c r="K21" i="43"/>
  <c r="K23" i="43"/>
  <c r="K25" i="43"/>
  <c r="K27" i="43"/>
  <c r="K29" i="43"/>
  <c r="K31" i="43"/>
  <c r="K33" i="43"/>
  <c r="K35" i="43"/>
  <c r="K37" i="43"/>
  <c r="K39" i="43"/>
  <c r="K41" i="43"/>
  <c r="K43" i="43"/>
  <c r="K45" i="43"/>
  <c r="L6" i="43"/>
  <c r="L48" i="43" s="1"/>
  <c r="J7" i="43"/>
  <c r="J8" i="43"/>
  <c r="J9" i="43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6" i="43"/>
  <c r="J48" i="43" s="1"/>
  <c r="G7" i="43"/>
  <c r="M7" i="43" s="1"/>
  <c r="G9" i="43"/>
  <c r="M9" i="43" s="1"/>
  <c r="G11" i="43"/>
  <c r="M11" i="43" s="1"/>
  <c r="G13" i="43"/>
  <c r="M13" i="43" s="1"/>
  <c r="G15" i="43"/>
  <c r="M15" i="43" s="1"/>
  <c r="G17" i="43"/>
  <c r="M17" i="43" s="1"/>
  <c r="G19" i="43"/>
  <c r="M19" i="43" s="1"/>
  <c r="G21" i="43"/>
  <c r="M21" i="43" s="1"/>
  <c r="G23" i="43"/>
  <c r="M23" i="43" s="1"/>
  <c r="G25" i="43"/>
  <c r="M25" i="43" s="1"/>
  <c r="G27" i="43"/>
  <c r="M27" i="43" s="1"/>
  <c r="G29" i="43"/>
  <c r="M29" i="43" s="1"/>
  <c r="G31" i="43"/>
  <c r="M31" i="43" s="1"/>
  <c r="G33" i="43"/>
  <c r="M33" i="43" s="1"/>
  <c r="G35" i="43"/>
  <c r="M35" i="43" s="1"/>
  <c r="G37" i="43"/>
  <c r="M37" i="43" s="1"/>
  <c r="G39" i="43"/>
  <c r="M39" i="43" s="1"/>
  <c r="G41" i="43"/>
  <c r="M41" i="43" s="1"/>
  <c r="G43" i="43"/>
  <c r="M43" i="43" s="1"/>
  <c r="G45" i="43"/>
  <c r="M45" i="43" s="1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G47" i="43" s="1"/>
  <c r="E6" i="43"/>
  <c r="E48" i="43" s="1"/>
  <c r="L7" i="48"/>
  <c r="L8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35" i="48"/>
  <c r="L36" i="48"/>
  <c r="L37" i="48"/>
  <c r="L38" i="48"/>
  <c r="L39" i="48"/>
  <c r="L40" i="48"/>
  <c r="L41" i="48"/>
  <c r="L42" i="48"/>
  <c r="L43" i="48"/>
  <c r="L44" i="48"/>
  <c r="L45" i="48"/>
  <c r="L46" i="48"/>
  <c r="L47" i="48"/>
  <c r="K8" i="48"/>
  <c r="K10" i="48"/>
  <c r="K12" i="48"/>
  <c r="K14" i="48"/>
  <c r="K16" i="48"/>
  <c r="K18" i="48"/>
  <c r="K20" i="48"/>
  <c r="K22" i="48"/>
  <c r="K24" i="48"/>
  <c r="K26" i="48"/>
  <c r="K28" i="48"/>
  <c r="K30" i="48"/>
  <c r="K32" i="48"/>
  <c r="K34" i="48"/>
  <c r="K36" i="48"/>
  <c r="K38" i="48"/>
  <c r="K40" i="48"/>
  <c r="K42" i="48"/>
  <c r="K44" i="48"/>
  <c r="K46" i="48"/>
  <c r="L6" i="48"/>
  <c r="L48" i="48" s="1"/>
  <c r="J7" i="48"/>
  <c r="J8" i="48"/>
  <c r="J9" i="48"/>
  <c r="J10" i="48"/>
  <c r="J11" i="48"/>
  <c r="J12" i="48"/>
  <c r="J13" i="48"/>
  <c r="J14" i="48"/>
  <c r="J15" i="48"/>
  <c r="J16" i="48"/>
  <c r="J17" i="48"/>
  <c r="J18" i="48"/>
  <c r="J19" i="48"/>
  <c r="J20" i="48"/>
  <c r="J21" i="48"/>
  <c r="J22" i="48"/>
  <c r="J23" i="48"/>
  <c r="J24" i="48"/>
  <c r="J25" i="48"/>
  <c r="J26" i="48"/>
  <c r="J27" i="48"/>
  <c r="J28" i="48"/>
  <c r="J29" i="48"/>
  <c r="J30" i="48"/>
  <c r="J31" i="48"/>
  <c r="J32" i="48"/>
  <c r="J33" i="48"/>
  <c r="J34" i="48"/>
  <c r="J35" i="48"/>
  <c r="J36" i="48"/>
  <c r="J37" i="48"/>
  <c r="J38" i="48"/>
  <c r="J39" i="48"/>
  <c r="J40" i="48"/>
  <c r="J41" i="48"/>
  <c r="J42" i="48"/>
  <c r="J43" i="48"/>
  <c r="J44" i="48"/>
  <c r="J45" i="48"/>
  <c r="J46" i="48"/>
  <c r="J6" i="48"/>
  <c r="J48" i="48" s="1"/>
  <c r="G8" i="48"/>
  <c r="M8" i="48" s="1"/>
  <c r="G10" i="48"/>
  <c r="M10" i="48" s="1"/>
  <c r="G12" i="48"/>
  <c r="M12" i="48" s="1"/>
  <c r="G14" i="48"/>
  <c r="M14" i="48" s="1"/>
  <c r="G16" i="48"/>
  <c r="M16" i="48" s="1"/>
  <c r="G18" i="48"/>
  <c r="M18" i="48" s="1"/>
  <c r="G20" i="48"/>
  <c r="M20" i="48" s="1"/>
  <c r="G22" i="48"/>
  <c r="M22" i="48" s="1"/>
  <c r="G24" i="48"/>
  <c r="M24" i="48" s="1"/>
  <c r="G26" i="48"/>
  <c r="M26" i="48" s="1"/>
  <c r="G28" i="48"/>
  <c r="M28" i="48" s="1"/>
  <c r="G30" i="48"/>
  <c r="M30" i="48" s="1"/>
  <c r="G32" i="48"/>
  <c r="M32" i="48" s="1"/>
  <c r="G34" i="48"/>
  <c r="M34" i="48" s="1"/>
  <c r="G36" i="48"/>
  <c r="M36" i="48" s="1"/>
  <c r="G38" i="48"/>
  <c r="M38" i="48" s="1"/>
  <c r="G40" i="48"/>
  <c r="M40" i="48" s="1"/>
  <c r="G42" i="48"/>
  <c r="M42" i="48" s="1"/>
  <c r="G44" i="48"/>
  <c r="M44" i="48" s="1"/>
  <c r="G46" i="48"/>
  <c r="M46" i="48" s="1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42" i="48"/>
  <c r="E43" i="48"/>
  <c r="E44" i="48"/>
  <c r="E45" i="48"/>
  <c r="E46" i="48"/>
  <c r="E47" i="48"/>
  <c r="G47" i="48" s="1"/>
  <c r="M47" i="48" s="1"/>
  <c r="E6" i="48"/>
  <c r="K6" i="48" s="1"/>
  <c r="M44" i="49"/>
  <c r="M47" i="49"/>
  <c r="L7" i="49"/>
  <c r="L8" i="49"/>
  <c r="L9" i="49"/>
  <c r="L10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28" i="49"/>
  <c r="L29" i="49"/>
  <c r="L30" i="49"/>
  <c r="L31" i="49"/>
  <c r="L32" i="49"/>
  <c r="L33" i="49"/>
  <c r="L34" i="49"/>
  <c r="L35" i="49"/>
  <c r="L36" i="49"/>
  <c r="L37" i="49"/>
  <c r="L38" i="49"/>
  <c r="L39" i="49"/>
  <c r="L40" i="49"/>
  <c r="L41" i="49"/>
  <c r="L42" i="49"/>
  <c r="L43" i="49"/>
  <c r="L44" i="49"/>
  <c r="L45" i="49"/>
  <c r="L46" i="49"/>
  <c r="L47" i="49"/>
  <c r="L6" i="49"/>
  <c r="K8" i="49"/>
  <c r="K10" i="49"/>
  <c r="K12" i="49"/>
  <c r="K14" i="49"/>
  <c r="K16" i="49"/>
  <c r="K18" i="49"/>
  <c r="K20" i="49"/>
  <c r="K22" i="49"/>
  <c r="K24" i="49"/>
  <c r="K26" i="49"/>
  <c r="K28" i="49"/>
  <c r="K30" i="49"/>
  <c r="K32" i="49"/>
  <c r="K34" i="49"/>
  <c r="K36" i="49"/>
  <c r="K38" i="49"/>
  <c r="K40" i="49"/>
  <c r="K42" i="49"/>
  <c r="K44" i="49"/>
  <c r="K46" i="49"/>
  <c r="J7" i="49"/>
  <c r="J8" i="49"/>
  <c r="J9" i="49"/>
  <c r="J10" i="49"/>
  <c r="J11" i="49"/>
  <c r="J12" i="49"/>
  <c r="J13" i="49"/>
  <c r="J14" i="49"/>
  <c r="J15" i="49"/>
  <c r="J16" i="49"/>
  <c r="J17" i="49"/>
  <c r="J18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6" i="49"/>
  <c r="J6" i="49"/>
  <c r="G8" i="49"/>
  <c r="M8" i="49" s="1"/>
  <c r="G10" i="49"/>
  <c r="G12" i="49"/>
  <c r="M12" i="49" s="1"/>
  <c r="G14" i="49"/>
  <c r="G16" i="49"/>
  <c r="M16" i="49" s="1"/>
  <c r="G18" i="49"/>
  <c r="G20" i="49"/>
  <c r="M20" i="49" s="1"/>
  <c r="G22" i="49"/>
  <c r="G24" i="49"/>
  <c r="M24" i="49" s="1"/>
  <c r="G26" i="49"/>
  <c r="G28" i="49"/>
  <c r="M28" i="49" s="1"/>
  <c r="G30" i="49"/>
  <c r="G32" i="49"/>
  <c r="M32" i="49" s="1"/>
  <c r="G34" i="49"/>
  <c r="M34" i="49" s="1"/>
  <c r="G36" i="49"/>
  <c r="M36" i="49" s="1"/>
  <c r="G38" i="49"/>
  <c r="G40" i="49"/>
  <c r="M40" i="49" s="1"/>
  <c r="G42" i="49"/>
  <c r="G44" i="49"/>
  <c r="G46" i="49"/>
  <c r="E7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40" i="49"/>
  <c r="E41" i="49"/>
  <c r="E42" i="49"/>
  <c r="E43" i="49"/>
  <c r="E44" i="49"/>
  <c r="E45" i="49"/>
  <c r="E46" i="49"/>
  <c r="E47" i="49"/>
  <c r="E6" i="49"/>
  <c r="K6" i="49" s="1"/>
  <c r="M43" i="50"/>
  <c r="M47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0" i="50"/>
  <c r="L41" i="50"/>
  <c r="L42" i="50"/>
  <c r="L43" i="50"/>
  <c r="L44" i="50"/>
  <c r="L45" i="50"/>
  <c r="L46" i="50"/>
  <c r="L47" i="50"/>
  <c r="L6" i="50"/>
  <c r="K7" i="50"/>
  <c r="K9" i="50"/>
  <c r="K11" i="50"/>
  <c r="K13" i="50"/>
  <c r="K15" i="50"/>
  <c r="K17" i="50"/>
  <c r="K19" i="50"/>
  <c r="K21" i="50"/>
  <c r="K23" i="50"/>
  <c r="K25" i="50"/>
  <c r="K27" i="50"/>
  <c r="K29" i="50"/>
  <c r="K31" i="50"/>
  <c r="K33" i="50"/>
  <c r="K35" i="50"/>
  <c r="K37" i="50"/>
  <c r="K39" i="50"/>
  <c r="K41" i="50"/>
  <c r="K43" i="50"/>
  <c r="K45" i="50"/>
  <c r="J7" i="50"/>
  <c r="J8" i="50"/>
  <c r="J9" i="50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3" i="50"/>
  <c r="J34" i="50"/>
  <c r="J35" i="50"/>
  <c r="J36" i="50"/>
  <c r="J37" i="50"/>
  <c r="J38" i="50"/>
  <c r="J39" i="50"/>
  <c r="J40" i="50"/>
  <c r="J41" i="50"/>
  <c r="J42" i="50"/>
  <c r="J43" i="50"/>
  <c r="J44" i="50"/>
  <c r="J45" i="50"/>
  <c r="J46" i="50"/>
  <c r="J6" i="50"/>
  <c r="G7" i="50"/>
  <c r="M7" i="50" s="1"/>
  <c r="G9" i="50"/>
  <c r="M9" i="50" s="1"/>
  <c r="G11" i="50"/>
  <c r="M11" i="50" s="1"/>
  <c r="G13" i="50"/>
  <c r="M13" i="50" s="1"/>
  <c r="G15" i="50"/>
  <c r="M15" i="50" s="1"/>
  <c r="G17" i="50"/>
  <c r="M17" i="50" s="1"/>
  <c r="G19" i="50"/>
  <c r="M19" i="50" s="1"/>
  <c r="G21" i="50"/>
  <c r="M21" i="50" s="1"/>
  <c r="G23" i="50"/>
  <c r="M23" i="50" s="1"/>
  <c r="G25" i="50"/>
  <c r="M25" i="50" s="1"/>
  <c r="G27" i="50"/>
  <c r="M27" i="50" s="1"/>
  <c r="G29" i="50"/>
  <c r="M29" i="50" s="1"/>
  <c r="G31" i="50"/>
  <c r="M31" i="50" s="1"/>
  <c r="G33" i="50"/>
  <c r="M33" i="50" s="1"/>
  <c r="G35" i="50"/>
  <c r="M35" i="50" s="1"/>
  <c r="G37" i="50"/>
  <c r="M37" i="50" s="1"/>
  <c r="G39" i="50"/>
  <c r="M39" i="50" s="1"/>
  <c r="G41" i="50"/>
  <c r="M41" i="50" s="1"/>
  <c r="G43" i="50"/>
  <c r="G45" i="50"/>
  <c r="M45" i="50" s="1"/>
  <c r="E7" i="50"/>
  <c r="E8" i="50"/>
  <c r="E9" i="50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32" i="50"/>
  <c r="E33" i="50"/>
  <c r="E34" i="50"/>
  <c r="E35" i="50"/>
  <c r="E36" i="50"/>
  <c r="E37" i="50"/>
  <c r="E38" i="50"/>
  <c r="E39" i="50"/>
  <c r="E40" i="50"/>
  <c r="E41" i="50"/>
  <c r="E42" i="50"/>
  <c r="E43" i="50"/>
  <c r="E44" i="50"/>
  <c r="E45" i="50"/>
  <c r="E46" i="50"/>
  <c r="E47" i="50"/>
  <c r="E6" i="50"/>
  <c r="K6" i="50" s="1"/>
  <c r="L7" i="51"/>
  <c r="L8" i="51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L34" i="51"/>
  <c r="L35" i="51"/>
  <c r="L36" i="51"/>
  <c r="L37" i="51"/>
  <c r="L38" i="51"/>
  <c r="L39" i="51"/>
  <c r="L40" i="51"/>
  <c r="L41" i="51"/>
  <c r="L42" i="51"/>
  <c r="L43" i="51"/>
  <c r="L44" i="51"/>
  <c r="L45" i="51"/>
  <c r="L46" i="51"/>
  <c r="L47" i="51"/>
  <c r="L6" i="51"/>
  <c r="J7" i="51"/>
  <c r="J8" i="5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22" i="51"/>
  <c r="J23" i="51"/>
  <c r="J24" i="51"/>
  <c r="J25" i="51"/>
  <c r="J26" i="51"/>
  <c r="J27" i="51"/>
  <c r="J28" i="51"/>
  <c r="J29" i="51"/>
  <c r="J30" i="51"/>
  <c r="J31" i="51"/>
  <c r="J32" i="51"/>
  <c r="J33" i="51"/>
  <c r="J34" i="51"/>
  <c r="J35" i="51"/>
  <c r="J36" i="51"/>
  <c r="J37" i="51"/>
  <c r="J38" i="51"/>
  <c r="J39" i="51"/>
  <c r="J40" i="51"/>
  <c r="J41" i="51"/>
  <c r="J42" i="51"/>
  <c r="J43" i="51"/>
  <c r="J44" i="51"/>
  <c r="J45" i="51"/>
  <c r="J46" i="51"/>
  <c r="J47" i="51"/>
  <c r="J6" i="51"/>
  <c r="G38" i="51"/>
  <c r="G42" i="51"/>
  <c r="G46" i="51"/>
  <c r="E7" i="51"/>
  <c r="K7" i="51" s="1"/>
  <c r="E8" i="51"/>
  <c r="E9" i="51"/>
  <c r="K9" i="51" s="1"/>
  <c r="E10" i="51"/>
  <c r="E11" i="51"/>
  <c r="K11" i="51" s="1"/>
  <c r="E12" i="51"/>
  <c r="E13" i="51"/>
  <c r="K13" i="51" s="1"/>
  <c r="E14" i="51"/>
  <c r="E15" i="51"/>
  <c r="K15" i="51" s="1"/>
  <c r="E16" i="51"/>
  <c r="E17" i="51"/>
  <c r="K17" i="51" s="1"/>
  <c r="E18" i="51"/>
  <c r="E19" i="51"/>
  <c r="K19" i="51" s="1"/>
  <c r="E20" i="51"/>
  <c r="E21" i="51"/>
  <c r="K21" i="51" s="1"/>
  <c r="E22" i="51"/>
  <c r="E23" i="51"/>
  <c r="K23" i="51" s="1"/>
  <c r="E24" i="51"/>
  <c r="E25" i="51"/>
  <c r="K25" i="51" s="1"/>
  <c r="E26" i="51"/>
  <c r="E27" i="51"/>
  <c r="K27" i="51" s="1"/>
  <c r="E28" i="51"/>
  <c r="E29" i="51"/>
  <c r="K29" i="51" s="1"/>
  <c r="E30" i="51"/>
  <c r="E31" i="51"/>
  <c r="K31" i="51" s="1"/>
  <c r="E32" i="51"/>
  <c r="E33" i="51"/>
  <c r="K33" i="51" s="1"/>
  <c r="E34" i="51"/>
  <c r="E35" i="51"/>
  <c r="K35" i="51" s="1"/>
  <c r="E36" i="51"/>
  <c r="E37" i="51"/>
  <c r="K37" i="51" s="1"/>
  <c r="E38" i="51"/>
  <c r="K38" i="51" s="1"/>
  <c r="E39" i="51"/>
  <c r="E40" i="51"/>
  <c r="K40" i="51" s="1"/>
  <c r="E41" i="51"/>
  <c r="E42" i="51"/>
  <c r="K42" i="51" s="1"/>
  <c r="E43" i="51"/>
  <c r="G43" i="51" s="1"/>
  <c r="E44" i="51"/>
  <c r="K44" i="51" s="1"/>
  <c r="E45" i="51"/>
  <c r="G45" i="51" s="1"/>
  <c r="E46" i="51"/>
  <c r="K46" i="51" s="1"/>
  <c r="E47" i="51"/>
  <c r="G47" i="51" s="1"/>
  <c r="E6" i="51"/>
  <c r="K6" i="51" s="1"/>
  <c r="L48" i="41" l="1"/>
  <c r="M39" i="41"/>
  <c r="M45" i="36"/>
  <c r="M41" i="36"/>
  <c r="M37" i="36"/>
  <c r="M33" i="36"/>
  <c r="M29" i="36"/>
  <c r="M25" i="36"/>
  <c r="M21" i="36"/>
  <c r="M17" i="36"/>
  <c r="M13" i="36"/>
  <c r="M9" i="36"/>
  <c r="G6" i="36"/>
  <c r="M6" i="36" s="1"/>
  <c r="G45" i="36"/>
  <c r="G43" i="36"/>
  <c r="M43" i="36" s="1"/>
  <c r="G41" i="36"/>
  <c r="G39" i="36"/>
  <c r="M39" i="36" s="1"/>
  <c r="G37" i="36"/>
  <c r="G35" i="36"/>
  <c r="M35" i="36" s="1"/>
  <c r="G33" i="36"/>
  <c r="G31" i="36"/>
  <c r="M31" i="36" s="1"/>
  <c r="G29" i="36"/>
  <c r="G27" i="36"/>
  <c r="M27" i="36" s="1"/>
  <c r="G25" i="36"/>
  <c r="G23" i="36"/>
  <c r="M23" i="36" s="1"/>
  <c r="G21" i="36"/>
  <c r="G19" i="36"/>
  <c r="M19" i="36" s="1"/>
  <c r="G17" i="36"/>
  <c r="G15" i="36"/>
  <c r="M15" i="36" s="1"/>
  <c r="G13" i="36"/>
  <c r="G11" i="36"/>
  <c r="M11" i="36" s="1"/>
  <c r="G9" i="36"/>
  <c r="G7" i="36"/>
  <c r="M7" i="36" s="1"/>
  <c r="J48" i="36"/>
  <c r="K6" i="36"/>
  <c r="K48" i="36" s="1"/>
  <c r="M28" i="36"/>
  <c r="M45" i="37"/>
  <c r="M43" i="37"/>
  <c r="M41" i="37"/>
  <c r="M39" i="37"/>
  <c r="M37" i="37"/>
  <c r="M35" i="37"/>
  <c r="M33" i="37"/>
  <c r="M31" i="37"/>
  <c r="M29" i="37"/>
  <c r="M27" i="37"/>
  <c r="M25" i="37"/>
  <c r="M23" i="37"/>
  <c r="M21" i="37"/>
  <c r="M19" i="37"/>
  <c r="M17" i="37"/>
  <c r="M15" i="37"/>
  <c r="M13" i="37"/>
  <c r="M11" i="37"/>
  <c r="M9" i="37"/>
  <c r="M7" i="37"/>
  <c r="K45" i="37"/>
  <c r="K41" i="37"/>
  <c r="K37" i="37"/>
  <c r="K33" i="37"/>
  <c r="K29" i="37"/>
  <c r="K25" i="37"/>
  <c r="K21" i="37"/>
  <c r="K19" i="37"/>
  <c r="K15" i="37"/>
  <c r="K13" i="37"/>
  <c r="K9" i="37"/>
  <c r="K7" i="37"/>
  <c r="K43" i="37"/>
  <c r="K39" i="37"/>
  <c r="K35" i="37"/>
  <c r="K31" i="37"/>
  <c r="K27" i="37"/>
  <c r="K23" i="37"/>
  <c r="K17" i="37"/>
  <c r="K11" i="37"/>
  <c r="G6" i="37"/>
  <c r="G48" i="37" s="1"/>
  <c r="K6" i="37"/>
  <c r="K48" i="37" s="1"/>
  <c r="K48" i="38"/>
  <c r="G45" i="38"/>
  <c r="E48" i="38"/>
  <c r="G41" i="38"/>
  <c r="G30" i="38"/>
  <c r="G22" i="38"/>
  <c r="G14" i="38"/>
  <c r="M6" i="38"/>
  <c r="M41" i="38"/>
  <c r="J48" i="38"/>
  <c r="E48" i="39"/>
  <c r="K6" i="39"/>
  <c r="K48" i="39" s="1"/>
  <c r="K46" i="39"/>
  <c r="G46" i="39"/>
  <c r="K44" i="39"/>
  <c r="G44" i="39"/>
  <c r="M44" i="39" s="1"/>
  <c r="K42" i="39"/>
  <c r="G42" i="39"/>
  <c r="K40" i="39"/>
  <c r="G40" i="39"/>
  <c r="M40" i="39" s="1"/>
  <c r="K38" i="39"/>
  <c r="G38" i="39"/>
  <c r="K36" i="39"/>
  <c r="G36" i="39"/>
  <c r="M36" i="39" s="1"/>
  <c r="K34" i="39"/>
  <c r="G34" i="39"/>
  <c r="K32" i="39"/>
  <c r="G32" i="39"/>
  <c r="M32" i="39" s="1"/>
  <c r="K30" i="39"/>
  <c r="G30" i="39"/>
  <c r="K28" i="39"/>
  <c r="G28" i="39"/>
  <c r="K26" i="39"/>
  <c r="G26" i="39"/>
  <c r="K24" i="39"/>
  <c r="G24" i="39"/>
  <c r="M24" i="39" s="1"/>
  <c r="K22" i="39"/>
  <c r="G22" i="39"/>
  <c r="K20" i="39"/>
  <c r="G20" i="39"/>
  <c r="M20" i="39" s="1"/>
  <c r="K18" i="39"/>
  <c r="G18" i="39"/>
  <c r="K16" i="39"/>
  <c r="G16" i="39"/>
  <c r="M16" i="39" s="1"/>
  <c r="K14" i="39"/>
  <c r="G14" i="39"/>
  <c r="K12" i="39"/>
  <c r="G12" i="39"/>
  <c r="M12" i="39" s="1"/>
  <c r="K10" i="39"/>
  <c r="G10" i="39"/>
  <c r="K8" i="39"/>
  <c r="G8" i="39"/>
  <c r="M8" i="39" s="1"/>
  <c r="G6" i="39"/>
  <c r="M46" i="39"/>
  <c r="M42" i="39"/>
  <c r="M38" i="39"/>
  <c r="M34" i="39"/>
  <c r="M30" i="39"/>
  <c r="J48" i="39"/>
  <c r="M26" i="39"/>
  <c r="M22" i="39"/>
  <c r="M18" i="39"/>
  <c r="M14" i="39"/>
  <c r="M10" i="39"/>
  <c r="M6" i="39"/>
  <c r="M27" i="39"/>
  <c r="M25" i="39"/>
  <c r="M23" i="39"/>
  <c r="M21" i="39"/>
  <c r="M19" i="39"/>
  <c r="M17" i="39"/>
  <c r="M15" i="39"/>
  <c r="M13" i="39"/>
  <c r="M11" i="39"/>
  <c r="M9" i="39"/>
  <c r="M7" i="39"/>
  <c r="M28" i="39"/>
  <c r="K45" i="40"/>
  <c r="G45" i="40"/>
  <c r="M45" i="40" s="1"/>
  <c r="K43" i="40"/>
  <c r="G43" i="40"/>
  <c r="M43" i="40" s="1"/>
  <c r="K41" i="40"/>
  <c r="G41" i="40"/>
  <c r="M41" i="40" s="1"/>
  <c r="K39" i="40"/>
  <c r="G39" i="40"/>
  <c r="M39" i="40" s="1"/>
  <c r="K37" i="40"/>
  <c r="G37" i="40"/>
  <c r="M37" i="40" s="1"/>
  <c r="K35" i="40"/>
  <c r="G35" i="40"/>
  <c r="M35" i="40" s="1"/>
  <c r="K33" i="40"/>
  <c r="G33" i="40"/>
  <c r="M33" i="40" s="1"/>
  <c r="K31" i="40"/>
  <c r="G31" i="40"/>
  <c r="M31" i="40" s="1"/>
  <c r="K29" i="40"/>
  <c r="G29" i="40"/>
  <c r="M29" i="40" s="1"/>
  <c r="K27" i="40"/>
  <c r="G27" i="40"/>
  <c r="M27" i="40" s="1"/>
  <c r="K25" i="40"/>
  <c r="G25" i="40"/>
  <c r="M25" i="40" s="1"/>
  <c r="K23" i="40"/>
  <c r="G23" i="40"/>
  <c r="M23" i="40" s="1"/>
  <c r="K21" i="40"/>
  <c r="G21" i="40"/>
  <c r="M21" i="40" s="1"/>
  <c r="K19" i="40"/>
  <c r="G19" i="40"/>
  <c r="M19" i="40" s="1"/>
  <c r="K17" i="40"/>
  <c r="G17" i="40"/>
  <c r="M17" i="40" s="1"/>
  <c r="K15" i="40"/>
  <c r="G15" i="40"/>
  <c r="M15" i="40" s="1"/>
  <c r="K13" i="40"/>
  <c r="G13" i="40"/>
  <c r="M13" i="40" s="1"/>
  <c r="K11" i="40"/>
  <c r="G11" i="40"/>
  <c r="M11" i="40" s="1"/>
  <c r="K9" i="40"/>
  <c r="G9" i="40"/>
  <c r="M9" i="40" s="1"/>
  <c r="K7" i="40"/>
  <c r="G7" i="40"/>
  <c r="M7" i="40" s="1"/>
  <c r="M26" i="40"/>
  <c r="M24" i="40"/>
  <c r="M22" i="40"/>
  <c r="M20" i="40"/>
  <c r="M18" i="40"/>
  <c r="M16" i="40"/>
  <c r="M14" i="40"/>
  <c r="M12" i="40"/>
  <c r="M10" i="40"/>
  <c r="M8" i="40"/>
  <c r="L48" i="40"/>
  <c r="G6" i="40"/>
  <c r="G48" i="40" s="1"/>
  <c r="J48" i="40"/>
  <c r="K6" i="40"/>
  <c r="K48" i="40" s="1"/>
  <c r="M28" i="40"/>
  <c r="M25" i="41"/>
  <c r="M21" i="41"/>
  <c r="M17" i="41"/>
  <c r="M13" i="41"/>
  <c r="M9" i="41"/>
  <c r="K6" i="41"/>
  <c r="K46" i="41"/>
  <c r="K44" i="41"/>
  <c r="M44" i="41"/>
  <c r="K42" i="41"/>
  <c r="K40" i="41"/>
  <c r="M40" i="41"/>
  <c r="K38" i="41"/>
  <c r="K36" i="41"/>
  <c r="M36" i="41"/>
  <c r="K34" i="41"/>
  <c r="K32" i="41"/>
  <c r="M32" i="41"/>
  <c r="K30" i="41"/>
  <c r="K28" i="41"/>
  <c r="K26" i="41"/>
  <c r="K24" i="41"/>
  <c r="M24" i="41"/>
  <c r="K22" i="41"/>
  <c r="K20" i="41"/>
  <c r="M20" i="41"/>
  <c r="K18" i="41"/>
  <c r="K16" i="41"/>
  <c r="M16" i="41"/>
  <c r="K14" i="41"/>
  <c r="K12" i="41"/>
  <c r="M12" i="41"/>
  <c r="K10" i="41"/>
  <c r="K8" i="41"/>
  <c r="M8" i="41"/>
  <c r="M46" i="41"/>
  <c r="M42" i="41"/>
  <c r="M38" i="41"/>
  <c r="M34" i="41"/>
  <c r="M30" i="41"/>
  <c r="J48" i="41"/>
  <c r="M26" i="41"/>
  <c r="M22" i="41"/>
  <c r="M18" i="41"/>
  <c r="M14" i="41"/>
  <c r="M10" i="41"/>
  <c r="M28" i="41"/>
  <c r="K46" i="42"/>
  <c r="G46" i="42"/>
  <c r="K44" i="42"/>
  <c r="G44" i="42"/>
  <c r="K42" i="42"/>
  <c r="G42" i="42"/>
  <c r="K40" i="42"/>
  <c r="G40" i="42"/>
  <c r="K38" i="42"/>
  <c r="G38" i="42"/>
  <c r="K36" i="42"/>
  <c r="G36" i="42"/>
  <c r="K34" i="42"/>
  <c r="G34" i="42"/>
  <c r="K32" i="42"/>
  <c r="G32" i="42"/>
  <c r="K30" i="42"/>
  <c r="G30" i="42"/>
  <c r="K28" i="42"/>
  <c r="G28" i="42"/>
  <c r="K26" i="42"/>
  <c r="G26" i="42"/>
  <c r="K24" i="42"/>
  <c r="G24" i="42"/>
  <c r="K22" i="42"/>
  <c r="G22" i="42"/>
  <c r="K20" i="42"/>
  <c r="G20" i="42"/>
  <c r="K18" i="42"/>
  <c r="G18" i="42"/>
  <c r="K16" i="42"/>
  <c r="G16" i="42"/>
  <c r="K14" i="42"/>
  <c r="G14" i="42"/>
  <c r="K12" i="42"/>
  <c r="G12" i="42"/>
  <c r="K10" i="42"/>
  <c r="G10" i="42"/>
  <c r="K8" i="42"/>
  <c r="G8" i="42"/>
  <c r="G6" i="42"/>
  <c r="G48" i="42" s="1"/>
  <c r="M46" i="42"/>
  <c r="M44" i="42"/>
  <c r="M42" i="42"/>
  <c r="M40" i="42"/>
  <c r="M38" i="42"/>
  <c r="M36" i="42"/>
  <c r="M34" i="42"/>
  <c r="M32" i="42"/>
  <c r="M30" i="42"/>
  <c r="M28" i="42"/>
  <c r="M26" i="42"/>
  <c r="M24" i="42"/>
  <c r="M22" i="42"/>
  <c r="M20" i="42"/>
  <c r="M18" i="42"/>
  <c r="M16" i="42"/>
  <c r="M14" i="42"/>
  <c r="M12" i="42"/>
  <c r="M10" i="42"/>
  <c r="M8" i="42"/>
  <c r="K6" i="42"/>
  <c r="J48" i="42"/>
  <c r="G47" i="42"/>
  <c r="M47" i="42" s="1"/>
  <c r="K47" i="42"/>
  <c r="K46" i="43"/>
  <c r="G46" i="43"/>
  <c r="K44" i="43"/>
  <c r="G44" i="43"/>
  <c r="M44" i="43" s="1"/>
  <c r="K42" i="43"/>
  <c r="G42" i="43"/>
  <c r="K40" i="43"/>
  <c r="G40" i="43"/>
  <c r="M40" i="43" s="1"/>
  <c r="K38" i="43"/>
  <c r="G38" i="43"/>
  <c r="K36" i="43"/>
  <c r="G36" i="43"/>
  <c r="M36" i="43" s="1"/>
  <c r="K34" i="43"/>
  <c r="G34" i="43"/>
  <c r="K32" i="43"/>
  <c r="G32" i="43"/>
  <c r="M32" i="43" s="1"/>
  <c r="K30" i="43"/>
  <c r="G30" i="43"/>
  <c r="K28" i="43"/>
  <c r="G28" i="43"/>
  <c r="M28" i="43" s="1"/>
  <c r="K26" i="43"/>
  <c r="G26" i="43"/>
  <c r="K24" i="43"/>
  <c r="G24" i="43"/>
  <c r="M24" i="43" s="1"/>
  <c r="K22" i="43"/>
  <c r="G22" i="43"/>
  <c r="K20" i="43"/>
  <c r="G20" i="43"/>
  <c r="M20" i="43" s="1"/>
  <c r="K18" i="43"/>
  <c r="G18" i="43"/>
  <c r="K16" i="43"/>
  <c r="G16" i="43"/>
  <c r="M16" i="43" s="1"/>
  <c r="K14" i="43"/>
  <c r="G14" i="43"/>
  <c r="K12" i="43"/>
  <c r="G12" i="43"/>
  <c r="M12" i="43" s="1"/>
  <c r="K10" i="43"/>
  <c r="G10" i="43"/>
  <c r="K8" i="43"/>
  <c r="G8" i="43"/>
  <c r="M8" i="43" s="1"/>
  <c r="M48" i="43" s="1"/>
  <c r="G6" i="43"/>
  <c r="M46" i="43"/>
  <c r="M42" i="43"/>
  <c r="M38" i="43"/>
  <c r="M34" i="43"/>
  <c r="M30" i="43"/>
  <c r="M26" i="43"/>
  <c r="M22" i="43"/>
  <c r="M18" i="43"/>
  <c r="M14" i="43"/>
  <c r="M10" i="43"/>
  <c r="K6" i="43"/>
  <c r="K48" i="43" s="1"/>
  <c r="M6" i="43"/>
  <c r="K45" i="48"/>
  <c r="G45" i="48"/>
  <c r="M45" i="48" s="1"/>
  <c r="K43" i="48"/>
  <c r="G43" i="48"/>
  <c r="M43" i="48" s="1"/>
  <c r="K41" i="48"/>
  <c r="G41" i="48"/>
  <c r="M41" i="48" s="1"/>
  <c r="K39" i="48"/>
  <c r="G39" i="48"/>
  <c r="M39" i="48" s="1"/>
  <c r="K37" i="48"/>
  <c r="G37" i="48"/>
  <c r="M37" i="48" s="1"/>
  <c r="K35" i="48"/>
  <c r="G35" i="48"/>
  <c r="M35" i="48" s="1"/>
  <c r="K33" i="48"/>
  <c r="G33" i="48"/>
  <c r="M33" i="48" s="1"/>
  <c r="K31" i="48"/>
  <c r="G31" i="48"/>
  <c r="M31" i="48" s="1"/>
  <c r="K29" i="48"/>
  <c r="G29" i="48"/>
  <c r="M29" i="48" s="1"/>
  <c r="K27" i="48"/>
  <c r="G27" i="48"/>
  <c r="M27" i="48" s="1"/>
  <c r="K25" i="48"/>
  <c r="G25" i="48"/>
  <c r="M25" i="48" s="1"/>
  <c r="K23" i="48"/>
  <c r="G23" i="48"/>
  <c r="M23" i="48" s="1"/>
  <c r="K21" i="48"/>
  <c r="G21" i="48"/>
  <c r="M21" i="48" s="1"/>
  <c r="K19" i="48"/>
  <c r="G19" i="48"/>
  <c r="M19" i="48" s="1"/>
  <c r="K17" i="48"/>
  <c r="G17" i="48"/>
  <c r="M17" i="48" s="1"/>
  <c r="K15" i="48"/>
  <c r="G15" i="48"/>
  <c r="M15" i="48" s="1"/>
  <c r="K13" i="48"/>
  <c r="G13" i="48"/>
  <c r="M13" i="48" s="1"/>
  <c r="K11" i="48"/>
  <c r="G11" i="48"/>
  <c r="M11" i="48" s="1"/>
  <c r="K9" i="48"/>
  <c r="G9" i="48"/>
  <c r="M9" i="48" s="1"/>
  <c r="K7" i="48"/>
  <c r="K48" i="48" s="1"/>
  <c r="G7" i="48"/>
  <c r="M7" i="48" s="1"/>
  <c r="E48" i="48"/>
  <c r="M6" i="48"/>
  <c r="M48" i="48" s="1"/>
  <c r="G6" i="48"/>
  <c r="M38" i="49"/>
  <c r="M30" i="49"/>
  <c r="M26" i="49"/>
  <c r="M46" i="49"/>
  <c r="M18" i="49"/>
  <c r="M22" i="49"/>
  <c r="L48" i="49"/>
  <c r="M14" i="49"/>
  <c r="M10" i="49"/>
  <c r="M42" i="49"/>
  <c r="J48" i="49"/>
  <c r="M45" i="49"/>
  <c r="M41" i="49"/>
  <c r="M37" i="49"/>
  <c r="M33" i="49"/>
  <c r="M29" i="49"/>
  <c r="M25" i="49"/>
  <c r="M21" i="49"/>
  <c r="M17" i="49"/>
  <c r="M13" i="49"/>
  <c r="M9" i="49"/>
  <c r="K45" i="49"/>
  <c r="G45" i="49"/>
  <c r="K43" i="49"/>
  <c r="G43" i="49"/>
  <c r="M43" i="49" s="1"/>
  <c r="K41" i="49"/>
  <c r="G41" i="49"/>
  <c r="K39" i="49"/>
  <c r="G39" i="49"/>
  <c r="M39" i="49" s="1"/>
  <c r="K37" i="49"/>
  <c r="G37" i="49"/>
  <c r="K35" i="49"/>
  <c r="G35" i="49"/>
  <c r="M35" i="49" s="1"/>
  <c r="K33" i="49"/>
  <c r="G33" i="49"/>
  <c r="K31" i="49"/>
  <c r="G31" i="49"/>
  <c r="M31" i="49" s="1"/>
  <c r="K29" i="49"/>
  <c r="G29" i="49"/>
  <c r="K27" i="49"/>
  <c r="G27" i="49"/>
  <c r="M27" i="49" s="1"/>
  <c r="K25" i="49"/>
  <c r="G25" i="49"/>
  <c r="K23" i="49"/>
  <c r="G23" i="49"/>
  <c r="M23" i="49" s="1"/>
  <c r="K21" i="49"/>
  <c r="G21" i="49"/>
  <c r="K19" i="49"/>
  <c r="G19" i="49"/>
  <c r="M19" i="49" s="1"/>
  <c r="K17" i="49"/>
  <c r="G17" i="49"/>
  <c r="K15" i="49"/>
  <c r="G15" i="49"/>
  <c r="M15" i="49" s="1"/>
  <c r="K13" i="49"/>
  <c r="G13" i="49"/>
  <c r="K11" i="49"/>
  <c r="G11" i="49"/>
  <c r="M11" i="49" s="1"/>
  <c r="K9" i="49"/>
  <c r="G9" i="49"/>
  <c r="K7" i="49"/>
  <c r="K48" i="49" s="1"/>
  <c r="G7" i="49"/>
  <c r="M7" i="49" s="1"/>
  <c r="E48" i="49"/>
  <c r="G6" i="49"/>
  <c r="G48" i="49" s="1"/>
  <c r="L48" i="50"/>
  <c r="K46" i="50"/>
  <c r="G46" i="50"/>
  <c r="M46" i="50" s="1"/>
  <c r="K44" i="50"/>
  <c r="G44" i="50"/>
  <c r="K42" i="50"/>
  <c r="G42" i="50"/>
  <c r="M42" i="50" s="1"/>
  <c r="E48" i="50"/>
  <c r="K40" i="50"/>
  <c r="K48" i="50" s="1"/>
  <c r="G40" i="50"/>
  <c r="K38" i="50"/>
  <c r="G38" i="50"/>
  <c r="K36" i="50"/>
  <c r="G36" i="50"/>
  <c r="K34" i="50"/>
  <c r="G34" i="50"/>
  <c r="K32" i="50"/>
  <c r="G32" i="50"/>
  <c r="K30" i="50"/>
  <c r="G30" i="50"/>
  <c r="K28" i="50"/>
  <c r="G28" i="50"/>
  <c r="K26" i="50"/>
  <c r="G26" i="50"/>
  <c r="K24" i="50"/>
  <c r="G24" i="50"/>
  <c r="K22" i="50"/>
  <c r="G22" i="50"/>
  <c r="K20" i="50"/>
  <c r="G20" i="50"/>
  <c r="K18" i="50"/>
  <c r="G18" i="50"/>
  <c r="K16" i="50"/>
  <c r="G16" i="50"/>
  <c r="K14" i="50"/>
  <c r="G14" i="50"/>
  <c r="K12" i="50"/>
  <c r="G12" i="50"/>
  <c r="K10" i="50"/>
  <c r="G10" i="50"/>
  <c r="K8" i="50"/>
  <c r="G8" i="50"/>
  <c r="G6" i="50"/>
  <c r="M6" i="50" s="1"/>
  <c r="M44" i="50"/>
  <c r="M40" i="50"/>
  <c r="J48" i="50"/>
  <c r="M38" i="50"/>
  <c r="M36" i="50"/>
  <c r="M34" i="50"/>
  <c r="M32" i="50"/>
  <c r="M30" i="50"/>
  <c r="M28" i="50"/>
  <c r="M26" i="50"/>
  <c r="M24" i="50"/>
  <c r="M22" i="50"/>
  <c r="M20" i="50"/>
  <c r="M18" i="50"/>
  <c r="M16" i="50"/>
  <c r="M14" i="50"/>
  <c r="M12" i="50"/>
  <c r="M10" i="50"/>
  <c r="M8" i="50"/>
  <c r="G35" i="51"/>
  <c r="M35" i="51" s="1"/>
  <c r="G31" i="51"/>
  <c r="G27" i="51"/>
  <c r="M27" i="51" s="1"/>
  <c r="G23" i="51"/>
  <c r="G19" i="51"/>
  <c r="M19" i="51" s="1"/>
  <c r="G15" i="51"/>
  <c r="G11" i="51"/>
  <c r="M11" i="51" s="1"/>
  <c r="G7" i="51"/>
  <c r="G6" i="51"/>
  <c r="M6" i="51" s="1"/>
  <c r="G44" i="51"/>
  <c r="G40" i="51"/>
  <c r="G37" i="51"/>
  <c r="G33" i="51"/>
  <c r="G29" i="51"/>
  <c r="G25" i="51"/>
  <c r="G21" i="51"/>
  <c r="G17" i="51"/>
  <c r="G13" i="51"/>
  <c r="G9" i="51"/>
  <c r="G41" i="51"/>
  <c r="K41" i="51"/>
  <c r="G39" i="51"/>
  <c r="K39" i="51"/>
  <c r="G36" i="51"/>
  <c r="K36" i="51"/>
  <c r="G34" i="51"/>
  <c r="K34" i="51"/>
  <c r="G32" i="51"/>
  <c r="K32" i="51"/>
  <c r="G30" i="51"/>
  <c r="K30" i="51"/>
  <c r="G28" i="51"/>
  <c r="K28" i="51"/>
  <c r="G26" i="51"/>
  <c r="K26" i="51"/>
  <c r="G24" i="51"/>
  <c r="K24" i="51"/>
  <c r="G22" i="51"/>
  <c r="K22" i="51"/>
  <c r="G20" i="51"/>
  <c r="K20" i="51"/>
  <c r="G18" i="51"/>
  <c r="K18" i="51"/>
  <c r="G16" i="51"/>
  <c r="K16" i="51"/>
  <c r="G14" i="51"/>
  <c r="K14" i="51"/>
  <c r="G12" i="51"/>
  <c r="K12" i="51"/>
  <c r="G10" i="51"/>
  <c r="K10" i="51"/>
  <c r="G8" i="51"/>
  <c r="E48" i="51"/>
  <c r="K8" i="51"/>
  <c r="G48" i="51"/>
  <c r="K43" i="51"/>
  <c r="M47" i="51"/>
  <c r="M45" i="51"/>
  <c r="M43" i="51"/>
  <c r="M41" i="51"/>
  <c r="M39" i="51"/>
  <c r="M36" i="51"/>
  <c r="M34" i="51"/>
  <c r="M32" i="51"/>
  <c r="M30" i="51"/>
  <c r="M28" i="51"/>
  <c r="M26" i="51"/>
  <c r="M24" i="51"/>
  <c r="M22" i="51"/>
  <c r="M20" i="51"/>
  <c r="M18" i="51"/>
  <c r="M16" i="51"/>
  <c r="M14" i="51"/>
  <c r="M12" i="51"/>
  <c r="M10" i="51"/>
  <c r="M8" i="51"/>
  <c r="K45" i="51"/>
  <c r="L48" i="51"/>
  <c r="M46" i="51"/>
  <c r="M44" i="51"/>
  <c r="M42" i="51"/>
  <c r="M40" i="51"/>
  <c r="M38" i="51"/>
  <c r="M37" i="51"/>
  <c r="M33" i="51"/>
  <c r="M31" i="51"/>
  <c r="M29" i="51"/>
  <c r="M25" i="51"/>
  <c r="M23" i="51"/>
  <c r="M21" i="51"/>
  <c r="M17" i="51"/>
  <c r="M15" i="51"/>
  <c r="M13" i="51"/>
  <c r="M9" i="51"/>
  <c r="J48" i="51"/>
  <c r="M7" i="51"/>
  <c r="M45" i="38"/>
  <c r="M34" i="38"/>
  <c r="M30" i="38"/>
  <c r="M26" i="38"/>
  <c r="M22" i="38"/>
  <c r="M18" i="38"/>
  <c r="M14" i="38"/>
  <c r="M10" i="38"/>
  <c r="G43" i="38"/>
  <c r="M43" i="38" s="1"/>
  <c r="G39" i="38"/>
  <c r="M39" i="38" s="1"/>
  <c r="G36" i="38"/>
  <c r="M36" i="38" s="1"/>
  <c r="G32" i="38"/>
  <c r="M32" i="38" s="1"/>
  <c r="G28" i="38"/>
  <c r="M28" i="38" s="1"/>
  <c r="G24" i="38"/>
  <c r="M24" i="38" s="1"/>
  <c r="G20" i="38"/>
  <c r="M20" i="38" s="1"/>
  <c r="G16" i="38"/>
  <c r="M16" i="38" s="1"/>
  <c r="G12" i="38"/>
  <c r="M12" i="38" s="1"/>
  <c r="G8" i="38"/>
  <c r="M8" i="38" s="1"/>
  <c r="M46" i="38"/>
  <c r="M38" i="38"/>
  <c r="M31" i="38"/>
  <c r="M23" i="38"/>
  <c r="M15" i="38"/>
  <c r="M7" i="38"/>
  <c r="G46" i="38"/>
  <c r="G44" i="38"/>
  <c r="M44" i="38" s="1"/>
  <c r="G42" i="38"/>
  <c r="M42" i="38" s="1"/>
  <c r="G40" i="38"/>
  <c r="M40" i="38" s="1"/>
  <c r="G38" i="38"/>
  <c r="G37" i="38"/>
  <c r="M37" i="38" s="1"/>
  <c r="G35" i="38"/>
  <c r="M35" i="38" s="1"/>
  <c r="G33" i="38"/>
  <c r="M33" i="38" s="1"/>
  <c r="G31" i="38"/>
  <c r="G29" i="38"/>
  <c r="M29" i="38" s="1"/>
  <c r="G27" i="38"/>
  <c r="M27" i="38" s="1"/>
  <c r="G25" i="38"/>
  <c r="M25" i="38" s="1"/>
  <c r="G23" i="38"/>
  <c r="G21" i="38"/>
  <c r="M21" i="38" s="1"/>
  <c r="G19" i="38"/>
  <c r="M19" i="38" s="1"/>
  <c r="G17" i="38"/>
  <c r="M17" i="38" s="1"/>
  <c r="G15" i="38"/>
  <c r="G13" i="38"/>
  <c r="M13" i="38" s="1"/>
  <c r="G11" i="38"/>
  <c r="M11" i="38" s="1"/>
  <c r="G9" i="38"/>
  <c r="M9" i="38" s="1"/>
  <c r="G7" i="38"/>
  <c r="C48" i="49"/>
  <c r="C48" i="48"/>
  <c r="C48" i="42"/>
  <c r="K48" i="41" l="1"/>
  <c r="M48" i="36"/>
  <c r="G48" i="36"/>
  <c r="M6" i="37"/>
  <c r="M48" i="37" s="1"/>
  <c r="G48" i="38"/>
  <c r="M48" i="38"/>
  <c r="M48" i="39"/>
  <c r="G48" i="39"/>
  <c r="M6" i="40"/>
  <c r="M48" i="40" s="1"/>
  <c r="M6" i="41"/>
  <c r="M48" i="41" s="1"/>
  <c r="M6" i="42"/>
  <c r="M48" i="42"/>
  <c r="K48" i="42"/>
  <c r="G48" i="43"/>
  <c r="G48" i="48"/>
  <c r="M6" i="49"/>
  <c r="M48" i="49" s="1"/>
  <c r="M48" i="50"/>
  <c r="G48" i="50"/>
  <c r="M48" i="51"/>
  <c r="K48" i="51"/>
</calcChain>
</file>

<file path=xl/sharedStrings.xml><?xml version="1.0" encoding="utf-8"?>
<sst xmlns="http://schemas.openxmlformats.org/spreadsheetml/2006/main" count="720" uniqueCount="76">
  <si>
    <t>কয়রা</t>
  </si>
  <si>
    <t>বটিয়াঘাটা</t>
  </si>
  <si>
    <t>পাইকগাছা</t>
  </si>
  <si>
    <t>সাতক্ষীরা সদর</t>
  </si>
  <si>
    <t>দেবহাটা</t>
  </si>
  <si>
    <t>চুয়াডাঙ্গা সদর</t>
  </si>
  <si>
    <t>জীবননগর</t>
  </si>
  <si>
    <t>মেহেরপুর সদর</t>
  </si>
  <si>
    <t>মুজিবনগর</t>
  </si>
  <si>
    <t>µ: bs</t>
  </si>
  <si>
    <t>Lv‡Zi bvg</t>
  </si>
  <si>
    <t>cÖavb Kvh©vjq †_‡K †cÖiY</t>
  </si>
  <si>
    <t>Dc‡Rjv n‡Z cÖvß Z_¨</t>
  </si>
  <si>
    <t>1g ch©vq</t>
  </si>
  <si>
    <t>2q ch©vq</t>
  </si>
  <si>
    <t>Kg©m~wP</t>
  </si>
  <si>
    <t>‡gvU</t>
  </si>
  <si>
    <t>cv_©K¨</t>
  </si>
  <si>
    <t>বেতনভাতা/বেতনভাতা সহায়তা (কর্মকর্তা)</t>
  </si>
  <si>
    <t>বেতনভাতা/বেতনভাতা সহায়তা (কর্মচারী)</t>
  </si>
  <si>
    <t>দৈনিক ভাতা</t>
  </si>
  <si>
    <t>দায়িত্বভাতা</t>
  </si>
  <si>
    <t>আসবাবপত্র (অফিস)</t>
  </si>
  <si>
    <t>রেজিষ্ট্রেশন/নিবন্ধন ফি</t>
  </si>
  <si>
    <t>অফিস ভাড়া</t>
  </si>
  <si>
    <t>গ্যাস ও জ্বালানী</t>
  </si>
  <si>
    <t>বিদ্যুৎ</t>
  </si>
  <si>
    <t>সম্মানী</t>
  </si>
  <si>
    <t xml:space="preserve">সেমিনার/ ওয়ার্কশপ/সভা </t>
  </si>
  <si>
    <t>ভ্রমন ভাতা</t>
  </si>
  <si>
    <t>পেট্রোল, ওয়েল এন্ড লুব্রিকেন্ট</t>
  </si>
  <si>
    <t>অন্যান্য মনিহারী (স্টেশনারী)</t>
  </si>
  <si>
    <t>প্রশিক্ষণ (সুফলভোগী)</t>
  </si>
  <si>
    <t>প্রশিক্ষণ (কিশোরী)</t>
  </si>
  <si>
    <t>সার্ভে ও ডাটা এন্ট্রি</t>
  </si>
  <si>
    <t>প্রচার ও বিজ্ঞাপন</t>
  </si>
  <si>
    <t xml:space="preserve">কম্পিউটার মেরামত </t>
  </si>
  <si>
    <t>মোটরযান/যানবাহন মেরামত</t>
  </si>
  <si>
    <t>কম্পিউটার সামগ্রী (টোনার)</t>
  </si>
  <si>
    <t>টেলেক্স/ফ্যাক্স/ইন্টারনেট</t>
  </si>
  <si>
    <t xml:space="preserve">অভ্যন্তরীণ নিরীক্ষা ব্যয়  </t>
  </si>
  <si>
    <t>ডাক</t>
  </si>
  <si>
    <t>পরিস্কার পরিচ্ছন্নতা</t>
  </si>
  <si>
    <t>টেলিফোন/মোবাইল</t>
  </si>
  <si>
    <t>মুদ্রণ ও বাধাই</t>
  </si>
  <si>
    <t>অফিস সরঞ্জামাদি মেরামত</t>
  </si>
  <si>
    <t>স্ট্যাম্প ও সীল</t>
  </si>
  <si>
    <t xml:space="preserve">আপ্যায়ন ব্যয় </t>
  </si>
  <si>
    <t>ঘূর্ণায়মান তহবিল অনুদান (ক্ষুদ্র ঋণ)</t>
  </si>
  <si>
    <t>ঘূর্ণায়মান তহবিল অনুদান (উদ্যোক্তা ঋণ)</t>
  </si>
  <si>
    <t>আইন সংক্রান্ত ব্যয়</t>
  </si>
  <si>
    <t>বদলী ব্যয়</t>
  </si>
  <si>
    <t>বিশেষ অনুদান (কিশোরীদের সঞ্চয় বোনাস)</t>
  </si>
  <si>
    <t>AbvevwmK feb (Awdm feb) ms¯‹vi I AvaywbKvqb</t>
  </si>
  <si>
    <t>Kw¤úDUvi I j¨vcUc</t>
  </si>
  <si>
    <t>wcÖ›Uvi</t>
  </si>
  <si>
    <t>¯‹¨vbvi</t>
  </si>
  <si>
    <t>wdsMvi wcÖ›U wWfvBm</t>
  </si>
  <si>
    <t>d‡UvKwc, cÖ‡R±i †gwkb wmwm K¨v‡giv</t>
  </si>
  <si>
    <t>wbg©vY e¨q</t>
  </si>
  <si>
    <t>Dc‡gvU</t>
  </si>
  <si>
    <r>
      <rPr>
        <sz val="11"/>
        <color rgb="FF000000"/>
        <rFont val="NikoshBAN"/>
      </rPr>
      <t xml:space="preserve">কয়রা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</si>
  <si>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>বটিয়াঘাটা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</si>
  <si>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 xml:space="preserve">দাকোপ উপজেলার </t>
    </r>
    <r>
      <rPr>
        <sz val="11"/>
        <color rgb="FF000000"/>
        <rFont val="SutonnyMJ"/>
      </rPr>
      <t>me©‡gvU</t>
    </r>
  </si>
  <si>
    <t>দাকোপ</t>
  </si>
  <si>
    <r>
      <rPr>
        <sz val="11"/>
        <color rgb="FF000000"/>
        <rFont val="NikoshBAN"/>
      </rPr>
      <t>পাইকগাছা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</si>
  <si>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 xml:space="preserve">সাতক্ষীরা সদর উপজেলার </t>
    </r>
    <r>
      <rPr>
        <sz val="11"/>
        <color rgb="FF000000"/>
        <rFont val="SutonnyMJ"/>
      </rPr>
      <t>me©‡gvU</t>
    </r>
  </si>
  <si>
    <t>কলারোয়া</t>
  </si>
  <si>
    <r>
      <rPr>
        <sz val="11"/>
        <color rgb="FF000000"/>
        <rFont val="NikoshBAN"/>
      </rPr>
      <t xml:space="preserve">কলারোয়া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</si>
  <si>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দেবহাটা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</si>
  <si>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কালিগঞ্জ সাতক্ষীরা উপজেলার </t>
    </r>
    <r>
      <rPr>
        <sz val="11"/>
        <color rgb="FF000000"/>
        <rFont val="SutonnyMJ"/>
      </rPr>
      <t>me©‡gvU</t>
    </r>
  </si>
  <si>
    <t xml:space="preserve">কালিগঞ্জ, সাতক্ষীরা  </t>
  </si>
  <si>
    <r>
      <rPr>
        <sz val="11"/>
        <color rgb="FF000000"/>
        <rFont val="NikoshBAN"/>
      </rPr>
      <t xml:space="preserve">চুয়াডাঙ্গা সদর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</si>
  <si>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জীবননগর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</si>
  <si>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মেহেরপুর সদর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</si>
  <si>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মুজিবনগর উপজেলার </t>
    </r>
    <r>
      <rPr>
        <sz val="11"/>
        <color rgb="FF000000"/>
        <rFont val="SutonnyMJ"/>
      </rPr>
      <t>me©‡gvU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</si>
</sst>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sz val="11"/>
      <color rgb="FF000000"/>
      <name val="NikoshBAN"/>
    </font>
    <font>
      <sz val="11"/>
      <color theme="1"/>
      <name val="NikoshBAN"/>
    </font>
    <font>
      <sz val="11"/>
      <color theme="1"/>
      <name val="SutonnyMJ"/>
    </font>
    <font>
      <sz val="11"/>
      <name val="NikoshBAN"/>
    </font>
    <font>
      <sz val="11"/>
      <color rgb="FF000000"/>
      <name val="SutonnyMJ"/>
    </font>
    <font>
      <b/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3" fillId="2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C00000"/>
  </sheetPr>
  <dimension ref="A2:M48"/>
  <sheetViews>
    <sheetView topLeftCell="A22" zoomScale="145" zoomScaleNormal="145" workbookViewId="0">
      <selection activeCell="I41" sqref="I40:I41"/>
    </sheetView>
  </sheetViews>
  <sheetFormatPr defaultRowHeight="16.5" x14ac:dyDescent="0.3"/>
  <cols>
    <col min="1" max="1" width="7.85546875" style="1" bestFit="1" customWidth="1"/>
    <col min="2" max="2" width="24.85546875" style="27" customWidth="1"/>
    <col min="3" max="3" width="11.5703125" style="1" bestFit="1" customWidth="1"/>
    <col min="4" max="4" width="9" style="1" bestFit="1" customWidth="1"/>
    <col min="5" max="6" width="11.5703125" style="1" bestFit="1" customWidth="1"/>
    <col min="7" max="7" width="11.42578125" style="1" customWidth="1"/>
    <col min="8" max="9" width="11.5703125" style="1" customWidth="1"/>
    <col min="10" max="10" width="12.140625" style="1" customWidth="1"/>
    <col min="11" max="11" width="11" style="1" bestFit="1" customWidth="1"/>
    <col min="12" max="12" width="9" style="1" bestFit="1" customWidth="1"/>
    <col min="13" max="13" width="11" style="1" bestFit="1" customWidth="1"/>
    <col min="14" max="16384" width="9.140625" style="1"/>
  </cols>
  <sheetData>
    <row r="2" spans="1:13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40000</v>
      </c>
      <c r="G9" s="5">
        <f t="shared" si="2"/>
        <v>40000</v>
      </c>
      <c r="H9" s="10">
        <v>0</v>
      </c>
      <c r="I9" s="10">
        <v>40000</v>
      </c>
      <c r="J9" s="5">
        <f t="shared" si="3"/>
        <v>40000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18800</v>
      </c>
      <c r="G12" s="5">
        <f t="shared" si="2"/>
        <v>22800</v>
      </c>
      <c r="H12" s="10">
        <v>4000</v>
      </c>
      <c r="I12" s="10">
        <v>18800</v>
      </c>
      <c r="J12" s="5">
        <f t="shared" si="3"/>
        <v>22800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1336100</v>
      </c>
      <c r="D14" s="10"/>
      <c r="E14" s="14">
        <f t="shared" si="1"/>
        <v>1336100</v>
      </c>
      <c r="F14" s="15">
        <v>2582850</v>
      </c>
      <c r="G14" s="5">
        <f t="shared" si="2"/>
        <v>3918950</v>
      </c>
      <c r="H14" s="10"/>
      <c r="I14" s="10">
        <v>2558850</v>
      </c>
      <c r="J14" s="5">
        <f t="shared" si="3"/>
        <v>2558850</v>
      </c>
      <c r="K14" s="6">
        <f t="shared" si="4"/>
        <v>-1336100</v>
      </c>
      <c r="L14" s="6">
        <f t="shared" si="0"/>
        <v>-24000</v>
      </c>
      <c r="M14" s="6">
        <f t="shared" si="0"/>
        <v>-1360100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1140000</v>
      </c>
      <c r="G15" s="5">
        <f t="shared" si="2"/>
        <v>1140000</v>
      </c>
      <c r="H15" s="10">
        <v>0</v>
      </c>
      <c r="I15" s="10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285650</v>
      </c>
      <c r="D16" s="10"/>
      <c r="E16" s="14">
        <f t="shared" si="1"/>
        <v>285650</v>
      </c>
      <c r="F16" s="15">
        <v>466000</v>
      </c>
      <c r="G16" s="5">
        <f t="shared" si="2"/>
        <v>751650</v>
      </c>
      <c r="H16" s="10">
        <v>287400</v>
      </c>
      <c r="I16" s="10">
        <v>466000</v>
      </c>
      <c r="J16" s="5">
        <f t="shared" si="3"/>
        <v>753400</v>
      </c>
      <c r="K16" s="6">
        <f t="shared" si="4"/>
        <v>1750</v>
      </c>
      <c r="L16" s="6">
        <f t="shared" si="0"/>
        <v>0</v>
      </c>
      <c r="M16" s="6">
        <f t="shared" si="0"/>
        <v>1750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16000</v>
      </c>
      <c r="G17" s="5">
        <f t="shared" si="2"/>
        <v>16000</v>
      </c>
      <c r="H17" s="10">
        <v>0</v>
      </c>
      <c r="I17" s="10">
        <v>16000</v>
      </c>
      <c r="J17" s="5">
        <f t="shared" si="3"/>
        <v>16000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126700</v>
      </c>
      <c r="G20" s="5">
        <f t="shared" si="2"/>
        <v>135200</v>
      </c>
      <c r="H20" s="10">
        <v>9500</v>
      </c>
      <c r="I20" s="10">
        <v>126700</v>
      </c>
      <c r="J20" s="5">
        <f t="shared" si="3"/>
        <v>136200</v>
      </c>
      <c r="K20" s="6">
        <f t="shared" si="4"/>
        <v>1000</v>
      </c>
      <c r="L20" s="6">
        <f t="shared" si="0"/>
        <v>0</v>
      </c>
      <c r="M20" s="6">
        <f t="shared" si="0"/>
        <v>1000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34500</v>
      </c>
      <c r="I22" s="10">
        <v>32500</v>
      </c>
      <c r="J22" s="5">
        <f t="shared" si="3"/>
        <v>67000</v>
      </c>
      <c r="K22" s="6">
        <f t="shared" si="4"/>
        <v>0</v>
      </c>
      <c r="L22" s="6">
        <f t="shared" si="4"/>
        <v>-3000</v>
      </c>
      <c r="M22" s="6">
        <f t="shared" si="4"/>
        <v>-3000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59000</v>
      </c>
      <c r="I24" s="10">
        <v>88000</v>
      </c>
      <c r="J24" s="5">
        <f t="shared" si="3"/>
        <v>147000</v>
      </c>
      <c r="K24" s="6">
        <f t="shared" si="4"/>
        <v>-2000</v>
      </c>
      <c r="L24" s="6">
        <f t="shared" si="4"/>
        <v>0</v>
      </c>
      <c r="M24" s="6">
        <f t="shared" si="4"/>
        <v>-2000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32000</v>
      </c>
      <c r="D27" s="10"/>
      <c r="E27" s="14">
        <f t="shared" si="1"/>
        <v>32000</v>
      </c>
      <c r="F27" s="15">
        <v>18500</v>
      </c>
      <c r="G27" s="5">
        <f t="shared" si="2"/>
        <v>50500</v>
      </c>
      <c r="H27" s="10">
        <v>32000</v>
      </c>
      <c r="I27" s="10">
        <v>18500</v>
      </c>
      <c r="J27" s="5">
        <f t="shared" si="3"/>
        <v>50500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90500</v>
      </c>
      <c r="D28" s="10"/>
      <c r="E28" s="14">
        <f t="shared" si="1"/>
        <v>90500</v>
      </c>
      <c r="F28" s="15">
        <v>0</v>
      </c>
      <c r="G28" s="5">
        <f t="shared" si="2"/>
        <v>90500</v>
      </c>
      <c r="H28" s="10">
        <v>100500</v>
      </c>
      <c r="I28" s="10">
        <v>0</v>
      </c>
      <c r="J28" s="5">
        <f>SUM(H28:I28)</f>
        <v>100500</v>
      </c>
      <c r="K28" s="6">
        <f>SUM(H28-E28)</f>
        <v>10000</v>
      </c>
      <c r="L28" s="6">
        <f t="shared" si="4"/>
        <v>0</v>
      </c>
      <c r="M28" s="6">
        <f t="shared" si="4"/>
        <v>10000</v>
      </c>
    </row>
    <row r="29" spans="1:13" x14ac:dyDescent="0.3">
      <c r="A29" s="24">
        <v>24</v>
      </c>
      <c r="B29" s="4" t="s">
        <v>36</v>
      </c>
      <c r="C29" s="3">
        <v>20500</v>
      </c>
      <c r="D29" s="10"/>
      <c r="E29" s="14">
        <f t="shared" si="1"/>
        <v>20500</v>
      </c>
      <c r="F29" s="15">
        <v>6500</v>
      </c>
      <c r="G29" s="5">
        <f t="shared" si="2"/>
        <v>27000</v>
      </c>
      <c r="H29" s="10"/>
      <c r="I29" s="10">
        <v>6500</v>
      </c>
      <c r="J29" s="5">
        <f t="shared" si="3"/>
        <v>6500</v>
      </c>
      <c r="K29" s="6">
        <f t="shared" si="4"/>
        <v>-20500</v>
      </c>
      <c r="L29" s="6">
        <f t="shared" si="4"/>
        <v>0</v>
      </c>
      <c r="M29" s="6">
        <f t="shared" si="4"/>
        <v>-20500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2460000</v>
      </c>
      <c r="G32" s="5">
        <f t="shared" si="2"/>
        <v>2460000</v>
      </c>
      <c r="H32" s="10">
        <v>0</v>
      </c>
      <c r="I32" s="10">
        <v>2460000</v>
      </c>
      <c r="J32" s="5">
        <f t="shared" si="3"/>
        <v>2460000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13200000</v>
      </c>
      <c r="D38" s="10"/>
      <c r="E38" s="14">
        <f t="shared" si="1"/>
        <v>13200000</v>
      </c>
      <c r="F38" s="15">
        <v>20700000</v>
      </c>
      <c r="G38" s="5">
        <f t="shared" si="2"/>
        <v>33900000</v>
      </c>
      <c r="H38" s="10">
        <v>13200000</v>
      </c>
      <c r="I38" s="10">
        <v>20700000</v>
      </c>
      <c r="J38" s="5">
        <f t="shared" si="3"/>
        <v>33900000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5300000</v>
      </c>
      <c r="G39" s="5">
        <f t="shared" si="2"/>
        <v>5300000</v>
      </c>
      <c r="H39" s="10">
        <v>0</v>
      </c>
      <c r="I39" s="10">
        <v>5300000</v>
      </c>
      <c r="J39" s="5">
        <f t="shared" si="3"/>
        <v>5300000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18" customHeight="1" x14ac:dyDescent="0.3">
      <c r="A40" s="24">
        <v>35</v>
      </c>
      <c r="B40" s="4" t="s">
        <v>18</v>
      </c>
      <c r="C40" s="3">
        <v>1587250</v>
      </c>
      <c r="D40" s="12">
        <v>180200</v>
      </c>
      <c r="E40" s="14">
        <f t="shared" si="1"/>
        <v>1767450</v>
      </c>
      <c r="F40" s="3"/>
      <c r="G40" s="5">
        <f t="shared" si="2"/>
        <v>1767450</v>
      </c>
      <c r="H40" s="3">
        <v>1587250</v>
      </c>
      <c r="I40" s="3">
        <v>300800</v>
      </c>
      <c r="J40" s="5">
        <f t="shared" si="3"/>
        <v>1888050</v>
      </c>
      <c r="K40" s="6">
        <f t="shared" si="4"/>
        <v>-180200</v>
      </c>
      <c r="L40" s="6">
        <f t="shared" si="4"/>
        <v>300800</v>
      </c>
      <c r="M40" s="6">
        <f t="shared" si="4"/>
        <v>120600</v>
      </c>
    </row>
    <row r="41" spans="1:13" ht="18" customHeight="1" x14ac:dyDescent="0.3">
      <c r="A41" s="24">
        <v>36</v>
      </c>
      <c r="B41" s="4" t="s">
        <v>19</v>
      </c>
      <c r="C41" s="3">
        <v>3565590</v>
      </c>
      <c r="D41" s="12">
        <v>120600</v>
      </c>
      <c r="E41" s="14">
        <f t="shared" si="1"/>
        <v>3686190</v>
      </c>
      <c r="F41" s="3"/>
      <c r="G41" s="5">
        <f t="shared" si="2"/>
        <v>3686190</v>
      </c>
      <c r="H41" s="3">
        <v>3550940</v>
      </c>
      <c r="I41" s="3">
        <v>0</v>
      </c>
      <c r="J41" s="5">
        <f t="shared" si="3"/>
        <v>3550940</v>
      </c>
      <c r="K41" s="6">
        <f t="shared" si="4"/>
        <v>-135250</v>
      </c>
      <c r="L41" s="6">
        <f t="shared" si="4"/>
        <v>0</v>
      </c>
      <c r="M41" s="6">
        <f t="shared" si="4"/>
        <v>-135250</v>
      </c>
    </row>
    <row r="42" spans="1:13" x14ac:dyDescent="0.3">
      <c r="A42" s="24">
        <v>37</v>
      </c>
      <c r="B42" s="4" t="s">
        <v>20</v>
      </c>
      <c r="C42" s="3">
        <v>107600</v>
      </c>
      <c r="D42" s="3"/>
      <c r="E42" s="14">
        <f t="shared" si="1"/>
        <v>107600</v>
      </c>
      <c r="F42" s="3"/>
      <c r="G42" s="5">
        <f t="shared" si="2"/>
        <v>107600</v>
      </c>
      <c r="H42" s="3">
        <v>109600</v>
      </c>
      <c r="I42" s="3">
        <v>0</v>
      </c>
      <c r="J42" s="5">
        <f t="shared" si="3"/>
        <v>109600</v>
      </c>
      <c r="K42" s="6">
        <f t="shared" si="4"/>
        <v>2000</v>
      </c>
      <c r="L42" s="6">
        <f t="shared" si="4"/>
        <v>0</v>
      </c>
      <c r="M42" s="6">
        <f t="shared" si="4"/>
        <v>2000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>
        <v>0</v>
      </c>
      <c r="E44" s="14">
        <f t="shared" si="1"/>
        <v>0</v>
      </c>
      <c r="F44" s="3">
        <v>0</v>
      </c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>
        <v>0</v>
      </c>
      <c r="E45" s="14">
        <f t="shared" si="1"/>
        <v>109000</v>
      </c>
      <c r="F45" s="3">
        <v>0</v>
      </c>
      <c r="G45" s="5">
        <f t="shared" si="2"/>
        <v>109000</v>
      </c>
      <c r="H45" s="3">
        <v>110000</v>
      </c>
      <c r="I45" s="3">
        <v>0</v>
      </c>
      <c r="J45" s="5">
        <f t="shared" si="3"/>
        <v>110000</v>
      </c>
      <c r="K45" s="6">
        <f t="shared" si="4"/>
        <v>1000</v>
      </c>
      <c r="L45" s="6">
        <f t="shared" si="4"/>
        <v>0</v>
      </c>
      <c r="M45" s="6">
        <f t="shared" si="4"/>
        <v>1000</v>
      </c>
    </row>
    <row r="46" spans="1:13" x14ac:dyDescent="0.3">
      <c r="A46" s="24">
        <v>41</v>
      </c>
      <c r="B46" s="4" t="s">
        <v>40</v>
      </c>
      <c r="C46" s="3">
        <v>0</v>
      </c>
      <c r="D46" s="7">
        <v>0</v>
      </c>
      <c r="E46" s="14">
        <f t="shared" si="1"/>
        <v>0</v>
      </c>
      <c r="F46" s="7">
        <v>0</v>
      </c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5" t="s">
        <v>59</v>
      </c>
      <c r="C47" s="22">
        <v>50000</v>
      </c>
      <c r="D47" s="22">
        <v>0</v>
      </c>
      <c r="E47" s="14">
        <f t="shared" si="1"/>
        <v>50000</v>
      </c>
      <c r="F47" s="22">
        <v>0</v>
      </c>
      <c r="G47" s="23">
        <f t="shared" si="2"/>
        <v>50000</v>
      </c>
      <c r="H47" s="20">
        <v>50000</v>
      </c>
      <c r="I47" s="22">
        <v>0</v>
      </c>
      <c r="J47" s="23">
        <f t="shared" si="3"/>
        <v>50000</v>
      </c>
      <c r="K47" s="20"/>
      <c r="L47" s="21">
        <f t="shared" ref="L47:M47" si="5">SUM(I47-F47)</f>
        <v>0</v>
      </c>
      <c r="M47" s="21">
        <f t="shared" si="5"/>
        <v>0</v>
      </c>
    </row>
    <row r="48" spans="1:13" x14ac:dyDescent="0.3">
      <c r="A48" s="17"/>
      <c r="B48" s="26" t="s">
        <v>61</v>
      </c>
      <c r="C48" s="17">
        <f>SUM(C6:C47)</f>
        <v>20671928</v>
      </c>
      <c r="D48" s="17">
        <f t="shared" ref="D48:M48" si="6">SUM(D6:D47)</f>
        <v>300800</v>
      </c>
      <c r="E48" s="17">
        <f t="shared" si="6"/>
        <v>20972728</v>
      </c>
      <c r="F48" s="17">
        <f t="shared" si="6"/>
        <v>33755130</v>
      </c>
      <c r="G48" s="17">
        <f t="shared" si="6"/>
        <v>54727858</v>
      </c>
      <c r="H48" s="17">
        <f t="shared" si="6"/>
        <v>19315928</v>
      </c>
      <c r="I48" s="17">
        <f t="shared" si="6"/>
        <v>34028930</v>
      </c>
      <c r="J48" s="17">
        <f t="shared" si="6"/>
        <v>53344858</v>
      </c>
      <c r="K48" s="17">
        <f t="shared" si="6"/>
        <v>-1656800</v>
      </c>
      <c r="L48" s="17">
        <f t="shared" si="6"/>
        <v>273800</v>
      </c>
      <c r="M48" s="17">
        <f t="shared" si="6"/>
        <v>-1383000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C00000"/>
  </sheetPr>
  <dimension ref="A2:M48"/>
  <sheetViews>
    <sheetView zoomScale="145" zoomScaleNormal="145" workbookViewId="0">
      <selection activeCell="O12" sqref="O12"/>
    </sheetView>
  </sheetViews>
  <sheetFormatPr defaultRowHeight="15.75" x14ac:dyDescent="0.3"/>
  <cols>
    <col min="1" max="1" width="7.7109375" style="19" bestFit="1" customWidth="1"/>
    <col min="2" max="2" width="23.28515625" style="28" customWidth="1"/>
    <col min="3" max="3" width="11.5703125" style="19" bestFit="1" customWidth="1"/>
    <col min="4" max="4" width="9" style="19" bestFit="1" customWidth="1"/>
    <col min="5" max="5" width="11.5703125" style="19" bestFit="1" customWidth="1"/>
    <col min="6" max="6" width="11.7109375" style="19" bestFit="1" customWidth="1"/>
    <col min="7" max="7" width="10.28515625" style="19" customWidth="1"/>
    <col min="8" max="8" width="11.7109375" style="19" customWidth="1"/>
    <col min="9" max="9" width="11.28515625" style="19" customWidth="1"/>
    <col min="10" max="10" width="11.5703125" style="19" bestFit="1" customWidth="1"/>
    <col min="11" max="11" width="10.5703125" style="19" customWidth="1"/>
    <col min="12" max="12" width="9" style="19" bestFit="1" customWidth="1"/>
    <col min="13" max="13" width="10.42578125" style="19" bestFit="1" customWidth="1"/>
    <col min="14" max="16384" width="9.140625" style="19"/>
  </cols>
  <sheetData>
    <row r="2" spans="1:13" x14ac:dyDescent="0.3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35000</v>
      </c>
      <c r="G12" s="5">
        <f t="shared" si="2"/>
        <v>39000</v>
      </c>
      <c r="H12" s="10">
        <v>4000</v>
      </c>
      <c r="I12" s="10">
        <v>35000</v>
      </c>
      <c r="J12" s="5">
        <f t="shared" si="3"/>
        <v>39000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1412600</v>
      </c>
      <c r="D14" s="10"/>
      <c r="E14" s="14">
        <f t="shared" si="1"/>
        <v>1412600</v>
      </c>
      <c r="F14" s="15">
        <v>2826550</v>
      </c>
      <c r="G14" s="5">
        <f t="shared" si="2"/>
        <v>4239150</v>
      </c>
      <c r="H14" s="10">
        <v>1412600</v>
      </c>
      <c r="I14" s="10">
        <v>2826550</v>
      </c>
      <c r="J14" s="5">
        <f t="shared" si="3"/>
        <v>4239150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223250</v>
      </c>
      <c r="D16" s="10"/>
      <c r="E16" s="14">
        <f t="shared" si="1"/>
        <v>223250</v>
      </c>
      <c r="F16" s="15">
        <v>470500</v>
      </c>
      <c r="G16" s="5">
        <f t="shared" si="2"/>
        <v>693750</v>
      </c>
      <c r="H16" s="10">
        <v>223250</v>
      </c>
      <c r="I16" s="10">
        <v>470500</v>
      </c>
      <c r="J16" s="5">
        <f t="shared" si="3"/>
        <v>693750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21000</v>
      </c>
      <c r="G17" s="5">
        <f t="shared" si="2"/>
        <v>21000</v>
      </c>
      <c r="H17" s="10">
        <v>0</v>
      </c>
      <c r="I17" s="10">
        <v>21000</v>
      </c>
      <c r="J17" s="5">
        <f t="shared" si="3"/>
        <v>21000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24500</v>
      </c>
      <c r="I18" s="10">
        <v>24000</v>
      </c>
      <c r="J18" s="5">
        <f t="shared" si="3"/>
        <v>48500</v>
      </c>
      <c r="K18" s="6">
        <f t="shared" si="4"/>
        <v>-100</v>
      </c>
      <c r="L18" s="6">
        <f t="shared" si="0"/>
        <v>0</v>
      </c>
      <c r="M18" s="6">
        <f t="shared" si="0"/>
        <v>-100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58000</v>
      </c>
      <c r="J19" s="5">
        <f t="shared" si="3"/>
        <v>58000</v>
      </c>
      <c r="K19" s="6">
        <f t="shared" si="4"/>
        <v>0</v>
      </c>
      <c r="L19" s="6">
        <f t="shared" si="0"/>
        <v>52200</v>
      </c>
      <c r="M19" s="6">
        <f t="shared" si="0"/>
        <v>52200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126700</v>
      </c>
      <c r="G20" s="5">
        <f t="shared" si="2"/>
        <v>135200</v>
      </c>
      <c r="H20" s="10">
        <v>0</v>
      </c>
      <c r="I20" s="10">
        <v>126700</v>
      </c>
      <c r="J20" s="5">
        <f t="shared" si="3"/>
        <v>126700</v>
      </c>
      <c r="K20" s="6">
        <f t="shared" si="4"/>
        <v>-8500</v>
      </c>
      <c r="L20" s="6">
        <f t="shared" si="0"/>
        <v>0</v>
      </c>
      <c r="M20" s="6">
        <f t="shared" si="0"/>
        <v>-8500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34500</v>
      </c>
      <c r="I22" s="10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26000</v>
      </c>
      <c r="D27" s="10"/>
      <c r="E27" s="14">
        <f t="shared" si="1"/>
        <v>26000</v>
      </c>
      <c r="F27" s="15">
        <v>19000</v>
      </c>
      <c r="G27" s="5">
        <f t="shared" si="2"/>
        <v>45000</v>
      </c>
      <c r="H27" s="10">
        <v>26000</v>
      </c>
      <c r="I27" s="10">
        <v>19000</v>
      </c>
      <c r="J27" s="5">
        <f t="shared" si="3"/>
        <v>45000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78000</v>
      </c>
      <c r="D28" s="10"/>
      <c r="E28" s="14">
        <f t="shared" si="1"/>
        <v>78000</v>
      </c>
      <c r="F28" s="15">
        <v>0</v>
      </c>
      <c r="G28" s="5">
        <f t="shared" si="2"/>
        <v>78000</v>
      </c>
      <c r="H28" s="10">
        <v>78000</v>
      </c>
      <c r="I28" s="10">
        <v>0</v>
      </c>
      <c r="J28" s="5">
        <f t="shared" si="3"/>
        <v>78000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16500</v>
      </c>
      <c r="D29" s="10"/>
      <c r="E29" s="14">
        <f t="shared" si="1"/>
        <v>16500</v>
      </c>
      <c r="F29" s="15">
        <v>6500</v>
      </c>
      <c r="G29" s="5">
        <f t="shared" si="2"/>
        <v>23000</v>
      </c>
      <c r="H29" s="10">
        <v>16500</v>
      </c>
      <c r="I29" s="10">
        <v>6500</v>
      </c>
      <c r="J29" s="5">
        <f t="shared" si="3"/>
        <v>23000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>
        <v>0</v>
      </c>
      <c r="I31" s="10">
        <v>0</v>
      </c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3120000</v>
      </c>
      <c r="G32" s="5">
        <f t="shared" si="2"/>
        <v>3120000</v>
      </c>
      <c r="H32" s="10">
        <v>0</v>
      </c>
      <c r="I32" s="10">
        <v>3120000</v>
      </c>
      <c r="J32" s="5">
        <f t="shared" si="3"/>
        <v>3120000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14216000</v>
      </c>
      <c r="D38" s="10"/>
      <c r="E38" s="14">
        <f t="shared" si="1"/>
        <v>14216000</v>
      </c>
      <c r="F38" s="15">
        <v>21200000</v>
      </c>
      <c r="G38" s="5">
        <f t="shared" si="2"/>
        <v>35416000</v>
      </c>
      <c r="H38" s="10">
        <v>14216000</v>
      </c>
      <c r="I38" s="10">
        <v>21200000</v>
      </c>
      <c r="J38" s="5">
        <f t="shared" si="3"/>
        <v>35416000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12000000</v>
      </c>
      <c r="G39" s="5">
        <f t="shared" si="2"/>
        <v>12000000</v>
      </c>
      <c r="H39" s="10">
        <v>0</v>
      </c>
      <c r="I39" s="10">
        <v>12000000</v>
      </c>
      <c r="J39" s="5">
        <f t="shared" si="3"/>
        <v>12000000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1570550</v>
      </c>
      <c r="D40" s="3"/>
      <c r="E40" s="14">
        <f t="shared" si="1"/>
        <v>1570550</v>
      </c>
      <c r="F40" s="3"/>
      <c r="G40" s="5">
        <f t="shared" si="2"/>
        <v>1570550</v>
      </c>
      <c r="H40" s="3">
        <v>1570550</v>
      </c>
      <c r="I40" s="3">
        <v>0</v>
      </c>
      <c r="J40" s="5">
        <f t="shared" si="3"/>
        <v>1570550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3529310</v>
      </c>
      <c r="D41" s="12">
        <v>229840</v>
      </c>
      <c r="E41" s="14">
        <f t="shared" si="1"/>
        <v>3759150</v>
      </c>
      <c r="F41" s="3"/>
      <c r="G41" s="5">
        <f t="shared" si="2"/>
        <v>3759150</v>
      </c>
      <c r="H41" s="3">
        <v>3529310</v>
      </c>
      <c r="I41" s="3">
        <v>229840</v>
      </c>
      <c r="J41" s="5">
        <f t="shared" si="3"/>
        <v>3759150</v>
      </c>
      <c r="K41" s="6">
        <f t="shared" si="4"/>
        <v>-229840</v>
      </c>
      <c r="L41" s="6">
        <f t="shared" si="4"/>
        <v>229840</v>
      </c>
      <c r="M41" s="6">
        <f t="shared" si="4"/>
        <v>0</v>
      </c>
    </row>
    <row r="42" spans="1:13" x14ac:dyDescent="0.3">
      <c r="A42" s="24">
        <v>37</v>
      </c>
      <c r="B42" s="4" t="s">
        <v>20</v>
      </c>
      <c r="C42" s="3">
        <v>100100</v>
      </c>
      <c r="D42" s="3"/>
      <c r="E42" s="14">
        <f t="shared" si="1"/>
        <v>100100</v>
      </c>
      <c r="F42" s="3"/>
      <c r="G42" s="5">
        <f t="shared" si="2"/>
        <v>100100</v>
      </c>
      <c r="H42" s="3">
        <v>100100</v>
      </c>
      <c r="I42" s="3">
        <v>0</v>
      </c>
      <c r="J42" s="5">
        <f t="shared" si="3"/>
        <v>100100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5">
        <f t="shared" si="2"/>
        <v>0</v>
      </c>
      <c r="H47" s="11">
        <v>0</v>
      </c>
      <c r="I47" s="11">
        <v>0</v>
      </c>
      <c r="J47" s="5">
        <f t="shared" ref="J47" si="5">SUM(H47:I47)</f>
        <v>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x14ac:dyDescent="0.3">
      <c r="A48" s="17"/>
      <c r="B48" s="26" t="s">
        <v>73</v>
      </c>
      <c r="C48" s="17">
        <f>SUM(C6:C47)</f>
        <v>21569048</v>
      </c>
      <c r="D48" s="17">
        <f t="shared" ref="D48:M48" si="8">SUM(D6:D47)</f>
        <v>229840</v>
      </c>
      <c r="E48" s="17">
        <f t="shared" si="8"/>
        <v>21798888</v>
      </c>
      <c r="F48" s="17">
        <f t="shared" si="8"/>
        <v>41905030</v>
      </c>
      <c r="G48" s="17">
        <f t="shared" si="8"/>
        <v>63703918</v>
      </c>
      <c r="H48" s="17">
        <f t="shared" si="8"/>
        <v>21561948</v>
      </c>
      <c r="I48" s="17">
        <f t="shared" si="8"/>
        <v>42187070</v>
      </c>
      <c r="J48" s="17">
        <f t="shared" si="8"/>
        <v>63749018</v>
      </c>
      <c r="K48" s="17">
        <f t="shared" si="8"/>
        <v>-236940</v>
      </c>
      <c r="L48" s="17">
        <f t="shared" si="8"/>
        <v>282040</v>
      </c>
      <c r="M48" s="17">
        <f t="shared" si="8"/>
        <v>45100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C00000"/>
  </sheetPr>
  <dimension ref="A2:M48"/>
  <sheetViews>
    <sheetView zoomScale="145" zoomScaleNormal="145" workbookViewId="0">
      <selection activeCell="M13" sqref="M13"/>
    </sheetView>
  </sheetViews>
  <sheetFormatPr defaultRowHeight="16.5" x14ac:dyDescent="0.3"/>
  <cols>
    <col min="1" max="1" width="7.7109375" style="1" bestFit="1" customWidth="1"/>
    <col min="2" max="2" width="24.7109375" style="27" customWidth="1"/>
    <col min="3" max="3" width="11.5703125" style="1" bestFit="1" customWidth="1"/>
    <col min="4" max="4" width="5.5703125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8" width="11.5703125" style="1" bestFit="1" customWidth="1"/>
    <col min="9" max="9" width="12.85546875" style="1" customWidth="1"/>
    <col min="10" max="10" width="12.85546875" style="1" bestFit="1" customWidth="1"/>
    <col min="11" max="11" width="10.5703125" style="1" customWidth="1"/>
    <col min="12" max="13" width="12.85546875" style="1" bestFit="1" customWidth="1"/>
    <col min="14" max="16384" width="9.140625" style="1"/>
  </cols>
  <sheetData>
    <row r="2" spans="1:13" x14ac:dyDescent="0.3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0</v>
      </c>
      <c r="I6" s="10">
        <v>543300</v>
      </c>
      <c r="J6" s="5">
        <f>SUM(H6:I6)</f>
        <v>543300</v>
      </c>
      <c r="K6" s="6">
        <f>SUM(H6-E6)</f>
        <v>-5250</v>
      </c>
      <c r="L6" s="6">
        <f>SUM(I6-F6)</f>
        <v>0</v>
      </c>
      <c r="M6" s="6">
        <f t="shared" ref="L6:M21" si="0">SUM(J6-G6)</f>
        <v>-5250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6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6000</v>
      </c>
      <c r="D12" s="10"/>
      <c r="E12" s="14">
        <f t="shared" si="1"/>
        <v>6000</v>
      </c>
      <c r="F12" s="15">
        <v>35500</v>
      </c>
      <c r="G12" s="5">
        <f t="shared" si="2"/>
        <v>41500</v>
      </c>
      <c r="H12" s="10">
        <v>6000</v>
      </c>
      <c r="I12" s="10">
        <v>35500</v>
      </c>
      <c r="J12" s="5">
        <f t="shared" si="3"/>
        <v>41500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1336100</v>
      </c>
      <c r="D14" s="10"/>
      <c r="E14" s="14">
        <f t="shared" si="1"/>
        <v>1336100</v>
      </c>
      <c r="F14" s="15">
        <v>2948400</v>
      </c>
      <c r="G14" s="5">
        <f t="shared" si="2"/>
        <v>4284500</v>
      </c>
      <c r="H14" s="10">
        <v>1336100</v>
      </c>
      <c r="I14" s="10">
        <v>2948400</v>
      </c>
      <c r="J14" s="5">
        <f t="shared" si="3"/>
        <v>4284500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224250</v>
      </c>
      <c r="D16" s="10"/>
      <c r="E16" s="14">
        <f t="shared" si="1"/>
        <v>224250</v>
      </c>
      <c r="F16" s="15">
        <v>466000</v>
      </c>
      <c r="G16" s="5">
        <f t="shared" si="2"/>
        <v>690250</v>
      </c>
      <c r="H16" s="10">
        <v>224050</v>
      </c>
      <c r="I16" s="10">
        <v>466000</v>
      </c>
      <c r="J16" s="5">
        <f t="shared" si="3"/>
        <v>690050</v>
      </c>
      <c r="K16" s="6">
        <f t="shared" si="4"/>
        <v>-200</v>
      </c>
      <c r="L16" s="6">
        <f t="shared" si="0"/>
        <v>0</v>
      </c>
      <c r="M16" s="6">
        <f t="shared" si="0"/>
        <v>-200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10000</v>
      </c>
      <c r="G17" s="5">
        <f t="shared" si="2"/>
        <v>10000</v>
      </c>
      <c r="H17" s="10">
        <v>0</v>
      </c>
      <c r="I17" s="10">
        <v>10000</v>
      </c>
      <c r="J17" s="5">
        <f t="shared" si="3"/>
        <v>10000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26700</v>
      </c>
      <c r="I18" s="10">
        <v>24000</v>
      </c>
      <c r="J18" s="5">
        <f t="shared" si="3"/>
        <v>50700</v>
      </c>
      <c r="K18" s="6">
        <f t="shared" si="4"/>
        <v>2100</v>
      </c>
      <c r="L18" s="6">
        <f t="shared" si="0"/>
        <v>0</v>
      </c>
      <c r="M18" s="6">
        <f t="shared" si="0"/>
        <v>2100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127200</v>
      </c>
      <c r="G20" s="5">
        <f t="shared" si="2"/>
        <v>135700</v>
      </c>
      <c r="H20" s="10">
        <v>8500</v>
      </c>
      <c r="I20" s="10">
        <v>127200</v>
      </c>
      <c r="J20" s="5">
        <f t="shared" si="3"/>
        <v>135700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34500</v>
      </c>
      <c r="I22" s="10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21000</v>
      </c>
      <c r="D27" s="10"/>
      <c r="E27" s="14">
        <f t="shared" si="1"/>
        <v>21000</v>
      </c>
      <c r="F27" s="15">
        <v>18500</v>
      </c>
      <c r="G27" s="5">
        <f t="shared" si="2"/>
        <v>39500</v>
      </c>
      <c r="H27" s="10">
        <v>21000</v>
      </c>
      <c r="I27" s="10">
        <v>18500</v>
      </c>
      <c r="J27" s="5">
        <f t="shared" si="3"/>
        <v>39500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64500</v>
      </c>
      <c r="D28" s="10"/>
      <c r="E28" s="14">
        <f t="shared" si="1"/>
        <v>64500</v>
      </c>
      <c r="F28" s="15">
        <v>0</v>
      </c>
      <c r="G28" s="5">
        <f t="shared" si="2"/>
        <v>64500</v>
      </c>
      <c r="H28" s="10">
        <v>64500</v>
      </c>
      <c r="I28" s="10">
        <v>0</v>
      </c>
      <c r="J28" s="5">
        <f t="shared" si="3"/>
        <v>64500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13500</v>
      </c>
      <c r="D29" s="10"/>
      <c r="E29" s="14">
        <f t="shared" si="1"/>
        <v>13500</v>
      </c>
      <c r="F29" s="15">
        <v>6500</v>
      </c>
      <c r="G29" s="5">
        <f t="shared" si="2"/>
        <v>20000</v>
      </c>
      <c r="H29" s="10">
        <v>13500</v>
      </c>
      <c r="I29" s="10">
        <v>6500</v>
      </c>
      <c r="J29" s="5">
        <f t="shared" si="3"/>
        <v>20000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2910000</v>
      </c>
      <c r="G32" s="5">
        <f t="shared" si="2"/>
        <v>2910000</v>
      </c>
      <c r="H32" s="10">
        <v>0</v>
      </c>
      <c r="I32" s="10">
        <v>2910000</v>
      </c>
      <c r="J32" s="5">
        <f t="shared" si="3"/>
        <v>2910000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14000000</v>
      </c>
      <c r="D38" s="10"/>
      <c r="E38" s="14">
        <f t="shared" si="1"/>
        <v>14000000</v>
      </c>
      <c r="F38" s="15">
        <v>27000000</v>
      </c>
      <c r="G38" s="5">
        <f t="shared" si="2"/>
        <v>41000000</v>
      </c>
      <c r="H38" s="10">
        <v>14000000</v>
      </c>
      <c r="I38" s="10">
        <v>270000000</v>
      </c>
      <c r="J38" s="5">
        <f t="shared" si="3"/>
        <v>284000000</v>
      </c>
      <c r="K38" s="6">
        <f t="shared" si="4"/>
        <v>0</v>
      </c>
      <c r="L38" s="6">
        <f t="shared" si="4"/>
        <v>243000000</v>
      </c>
      <c r="M38" s="6">
        <f t="shared" si="4"/>
        <v>243000000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11500000</v>
      </c>
      <c r="G39" s="5">
        <f t="shared" si="2"/>
        <v>11500000</v>
      </c>
      <c r="H39" s="10">
        <v>0</v>
      </c>
      <c r="I39" s="10">
        <v>11500000</v>
      </c>
      <c r="J39" s="5">
        <f t="shared" si="3"/>
        <v>11500000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1566050</v>
      </c>
      <c r="D40" s="3"/>
      <c r="E40" s="14">
        <f t="shared" si="1"/>
        <v>1566050</v>
      </c>
      <c r="F40" s="3"/>
      <c r="G40" s="5">
        <f t="shared" si="2"/>
        <v>1566050</v>
      </c>
      <c r="H40" s="3">
        <v>1566050</v>
      </c>
      <c r="I40" s="3">
        <v>0</v>
      </c>
      <c r="J40" s="5">
        <f t="shared" si="3"/>
        <v>1566050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3485942</v>
      </c>
      <c r="D41" s="3"/>
      <c r="E41" s="14">
        <f t="shared" si="1"/>
        <v>3485942</v>
      </c>
      <c r="F41" s="3"/>
      <c r="G41" s="5">
        <f t="shared" si="2"/>
        <v>3485942</v>
      </c>
      <c r="H41" s="3">
        <v>3485942</v>
      </c>
      <c r="I41" s="3">
        <v>0</v>
      </c>
      <c r="J41" s="5">
        <f t="shared" si="3"/>
        <v>3485942</v>
      </c>
      <c r="K41" s="6">
        <f t="shared" si="4"/>
        <v>0</v>
      </c>
      <c r="L41" s="6">
        <f t="shared" si="4"/>
        <v>0</v>
      </c>
      <c r="M41" s="6">
        <f t="shared" si="4"/>
        <v>0</v>
      </c>
    </row>
    <row r="42" spans="1:13" x14ac:dyDescent="0.3">
      <c r="A42" s="24">
        <v>37</v>
      </c>
      <c r="B42" s="4" t="s">
        <v>20</v>
      </c>
      <c r="C42" s="3">
        <v>101200</v>
      </c>
      <c r="D42" s="3"/>
      <c r="E42" s="14">
        <f t="shared" si="1"/>
        <v>101200</v>
      </c>
      <c r="F42" s="3"/>
      <c r="G42" s="5">
        <f t="shared" si="2"/>
        <v>101200</v>
      </c>
      <c r="H42" s="3">
        <v>101400</v>
      </c>
      <c r="I42" s="3">
        <v>0</v>
      </c>
      <c r="J42" s="5">
        <f t="shared" si="3"/>
        <v>101400</v>
      </c>
      <c r="K42" s="6">
        <f t="shared" si="4"/>
        <v>200</v>
      </c>
      <c r="L42" s="6">
        <f t="shared" si="4"/>
        <v>0</v>
      </c>
      <c r="M42" s="6">
        <f t="shared" si="4"/>
        <v>200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77250</v>
      </c>
      <c r="I43" s="3">
        <v>0</v>
      </c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4"/>
        <v>5250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103000</v>
      </c>
      <c r="D45" s="3"/>
      <c r="E45" s="14">
        <f t="shared" si="1"/>
        <v>103000</v>
      </c>
      <c r="F45" s="3"/>
      <c r="G45" s="5">
        <f t="shared" si="2"/>
        <v>103000</v>
      </c>
      <c r="H45" s="3">
        <v>103000</v>
      </c>
      <c r="I45" s="3"/>
      <c r="J45" s="5">
        <f t="shared" si="3"/>
        <v>103000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0</v>
      </c>
      <c r="I46" s="7">
        <v>0</v>
      </c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4">
        <v>42</v>
      </c>
      <c r="B47" s="26" t="s">
        <v>59</v>
      </c>
      <c r="C47" s="11">
        <v>0</v>
      </c>
      <c r="D47" s="17"/>
      <c r="E47" s="14">
        <f t="shared" si="1"/>
        <v>0</v>
      </c>
      <c r="F47" s="17"/>
      <c r="G47" s="17"/>
      <c r="H47" s="17">
        <v>0</v>
      </c>
      <c r="I47" s="17">
        <v>0</v>
      </c>
      <c r="J47" s="17"/>
      <c r="K47" s="17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7"/>
      <c r="B48" s="26" t="s">
        <v>74</v>
      </c>
      <c r="C48" s="17">
        <f>SUM(C6:C47)</f>
        <v>21205280</v>
      </c>
      <c r="D48" s="17">
        <f t="shared" ref="D48:M48" si="6">SUM(D6:D47)</f>
        <v>0</v>
      </c>
      <c r="E48" s="17">
        <f t="shared" si="6"/>
        <v>21205280</v>
      </c>
      <c r="F48" s="17">
        <f t="shared" si="6"/>
        <v>47101880</v>
      </c>
      <c r="G48" s="17">
        <f t="shared" si="6"/>
        <v>68307160</v>
      </c>
      <c r="H48" s="17">
        <f t="shared" si="6"/>
        <v>21207380</v>
      </c>
      <c r="I48" s="17">
        <f t="shared" si="6"/>
        <v>290101880</v>
      </c>
      <c r="J48" s="17">
        <f t="shared" si="6"/>
        <v>311309260</v>
      </c>
      <c r="K48" s="17">
        <f t="shared" si="6"/>
        <v>2100</v>
      </c>
      <c r="L48" s="17">
        <f t="shared" si="6"/>
        <v>243000000</v>
      </c>
      <c r="M48" s="17">
        <f t="shared" si="6"/>
        <v>243002100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C00000"/>
  </sheetPr>
  <dimension ref="A2:M48"/>
  <sheetViews>
    <sheetView tabSelected="1" zoomScale="145" zoomScaleNormal="145" workbookViewId="0">
      <selection activeCell="I16" sqref="I16"/>
    </sheetView>
  </sheetViews>
  <sheetFormatPr defaultRowHeight="16.5" x14ac:dyDescent="0.3"/>
  <cols>
    <col min="1" max="1" width="7.85546875" style="1" bestFit="1" customWidth="1"/>
    <col min="2" max="2" width="23.140625" style="27" customWidth="1"/>
    <col min="3" max="3" width="11.5703125" style="1" bestFit="1" customWidth="1"/>
    <col min="4" max="4" width="9" style="1" bestFit="1" customWidth="1"/>
    <col min="5" max="5" width="11.28515625" style="1" customWidth="1"/>
    <col min="6" max="6" width="11.85546875" style="1" bestFit="1" customWidth="1"/>
    <col min="7" max="7" width="10.28515625" style="1" customWidth="1"/>
    <col min="8" max="9" width="11.5703125" style="1" customWidth="1"/>
    <col min="10" max="10" width="11.5703125" style="1" bestFit="1" customWidth="1"/>
    <col min="11" max="11" width="10.7109375" style="1" customWidth="1"/>
    <col min="12" max="12" width="9.7109375" style="1" bestFit="1" customWidth="1"/>
    <col min="13" max="13" width="11" style="1" bestFit="1" customWidth="1"/>
    <col min="14" max="16384" width="9.140625" style="1"/>
  </cols>
  <sheetData>
    <row r="2" spans="1:13" x14ac:dyDescent="0.3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5000</v>
      </c>
      <c r="I6" s="10">
        <v>543300</v>
      </c>
      <c r="J6" s="5">
        <f>SUM(H6:I6)</f>
        <v>548300</v>
      </c>
      <c r="K6" s="6">
        <f>SUM(H6-E6)</f>
        <v>-250</v>
      </c>
      <c r="L6" s="6">
        <f t="shared" ref="L6:M21" si="0">SUM(I6-F6)</f>
        <v>0</v>
      </c>
      <c r="M6" s="6">
        <f t="shared" si="0"/>
        <v>-250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19000</v>
      </c>
      <c r="G12" s="5">
        <f t="shared" si="2"/>
        <v>23000</v>
      </c>
      <c r="H12" s="10">
        <v>4000</v>
      </c>
      <c r="I12" s="10">
        <v>19000</v>
      </c>
      <c r="J12" s="5">
        <f t="shared" si="3"/>
        <v>23000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25000</v>
      </c>
      <c r="G13" s="5">
        <f t="shared" si="2"/>
        <v>46273</v>
      </c>
      <c r="H13" s="10">
        <v>21273</v>
      </c>
      <c r="I13" s="10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1262975</v>
      </c>
      <c r="D14" s="10"/>
      <c r="E14" s="14">
        <f t="shared" si="1"/>
        <v>1262975</v>
      </c>
      <c r="F14" s="15">
        <v>2948400</v>
      </c>
      <c r="G14" s="5">
        <f t="shared" si="2"/>
        <v>4211375</v>
      </c>
      <c r="H14" s="10">
        <v>1262975</v>
      </c>
      <c r="I14" s="10">
        <v>2948400</v>
      </c>
      <c r="J14" s="5">
        <f t="shared" si="3"/>
        <v>4211375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228250</v>
      </c>
      <c r="D16" s="10"/>
      <c r="E16" s="14">
        <f t="shared" si="1"/>
        <v>228250</v>
      </c>
      <c r="F16" s="15">
        <v>466000</v>
      </c>
      <c r="G16" s="5">
        <f t="shared" si="2"/>
        <v>694250</v>
      </c>
      <c r="H16" s="10">
        <v>227750</v>
      </c>
      <c r="I16" s="10">
        <v>466000</v>
      </c>
      <c r="J16" s="5">
        <f t="shared" si="3"/>
        <v>693750</v>
      </c>
      <c r="K16" s="6">
        <f t="shared" si="4"/>
        <v>-500</v>
      </c>
      <c r="L16" s="6">
        <f t="shared" si="0"/>
        <v>0</v>
      </c>
      <c r="M16" s="6">
        <f t="shared" si="0"/>
        <v>-500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0</v>
      </c>
      <c r="G17" s="5">
        <f t="shared" si="2"/>
        <v>0</v>
      </c>
      <c r="H17" s="10">
        <v>0</v>
      </c>
      <c r="I17" s="10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130700</v>
      </c>
      <c r="G20" s="5">
        <f t="shared" si="2"/>
        <v>139200</v>
      </c>
      <c r="H20" s="10"/>
      <c r="I20" s="10"/>
      <c r="J20" s="5">
        <f t="shared" si="3"/>
        <v>0</v>
      </c>
      <c r="K20" s="6">
        <f t="shared" si="4"/>
        <v>-8500</v>
      </c>
      <c r="L20" s="6">
        <f t="shared" si="0"/>
        <v>-130700</v>
      </c>
      <c r="M20" s="6">
        <f t="shared" si="0"/>
        <v>-139200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1900</v>
      </c>
      <c r="J21" s="5">
        <f t="shared" si="3"/>
        <v>1900</v>
      </c>
      <c r="K21" s="6">
        <f t="shared" si="4"/>
        <v>0</v>
      </c>
      <c r="L21" s="6">
        <f t="shared" si="0"/>
        <v>-750</v>
      </c>
      <c r="M21" s="6">
        <f t="shared" si="0"/>
        <v>-750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32000</v>
      </c>
      <c r="I22" s="10">
        <v>35500</v>
      </c>
      <c r="J22" s="5">
        <f t="shared" si="3"/>
        <v>67500</v>
      </c>
      <c r="K22" s="6">
        <f t="shared" si="4"/>
        <v>-2500</v>
      </c>
      <c r="L22" s="6">
        <f t="shared" si="4"/>
        <v>0</v>
      </c>
      <c r="M22" s="6">
        <f t="shared" si="4"/>
        <v>-2500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28000</v>
      </c>
      <c r="D27" s="10"/>
      <c r="E27" s="14">
        <f t="shared" si="1"/>
        <v>28000</v>
      </c>
      <c r="F27" s="15">
        <v>0</v>
      </c>
      <c r="G27" s="5">
        <f t="shared" si="2"/>
        <v>28000</v>
      </c>
      <c r="H27" s="10">
        <v>28000</v>
      </c>
      <c r="I27" s="10">
        <v>0</v>
      </c>
      <c r="J27" s="5">
        <f t="shared" si="3"/>
        <v>28000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68000</v>
      </c>
      <c r="D28" s="10"/>
      <c r="E28" s="14">
        <f t="shared" si="1"/>
        <v>68000</v>
      </c>
      <c r="F28" s="15">
        <v>0</v>
      </c>
      <c r="G28" s="5">
        <f t="shared" si="2"/>
        <v>68000</v>
      </c>
      <c r="H28" s="10">
        <v>68000</v>
      </c>
      <c r="I28" s="10"/>
      <c r="J28" s="5">
        <f t="shared" si="3"/>
        <v>68000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15500</v>
      </c>
      <c r="D29" s="10"/>
      <c r="E29" s="14">
        <f t="shared" si="1"/>
        <v>15500</v>
      </c>
      <c r="F29" s="15">
        <v>6500</v>
      </c>
      <c r="G29" s="5">
        <f t="shared" si="2"/>
        <v>22000</v>
      </c>
      <c r="H29" s="10">
        <v>18000</v>
      </c>
      <c r="I29" s="10">
        <v>6500</v>
      </c>
      <c r="J29" s="5">
        <f t="shared" si="3"/>
        <v>24500</v>
      </c>
      <c r="K29" s="6">
        <f t="shared" si="4"/>
        <v>2500</v>
      </c>
      <c r="L29" s="6">
        <f t="shared" si="4"/>
        <v>0</v>
      </c>
      <c r="M29" s="6">
        <f t="shared" si="4"/>
        <v>2500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2810000</v>
      </c>
      <c r="G32" s="5">
        <f t="shared" si="2"/>
        <v>2810000</v>
      </c>
      <c r="H32" s="10">
        <v>0</v>
      </c>
      <c r="I32" s="10">
        <v>2810000</v>
      </c>
      <c r="J32" s="5">
        <f t="shared" si="3"/>
        <v>2810000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12200000</v>
      </c>
      <c r="D38" s="10"/>
      <c r="E38" s="14">
        <f t="shared" si="1"/>
        <v>12200000</v>
      </c>
      <c r="F38" s="15">
        <v>25200000</v>
      </c>
      <c r="G38" s="5">
        <f t="shared" si="2"/>
        <v>37400000</v>
      </c>
      <c r="H38" s="10">
        <v>10500000</v>
      </c>
      <c r="I38" s="10">
        <v>25200000</v>
      </c>
      <c r="J38" s="5">
        <f t="shared" si="3"/>
        <v>35700000</v>
      </c>
      <c r="K38" s="6">
        <f t="shared" si="4"/>
        <v>-1700000</v>
      </c>
      <c r="L38" s="6">
        <f t="shared" si="4"/>
        <v>0</v>
      </c>
      <c r="M38" s="6">
        <f t="shared" si="4"/>
        <v>-1700000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8000000</v>
      </c>
      <c r="G39" s="5">
        <f t="shared" si="2"/>
        <v>8000000</v>
      </c>
      <c r="H39" s="10">
        <v>0</v>
      </c>
      <c r="I39" s="10">
        <v>8000000</v>
      </c>
      <c r="J39" s="5">
        <f t="shared" si="3"/>
        <v>8000000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1513336</v>
      </c>
      <c r="D40" s="3"/>
      <c r="E40" s="14">
        <f t="shared" si="1"/>
        <v>1513336</v>
      </c>
      <c r="F40" s="3"/>
      <c r="G40" s="5">
        <f t="shared" si="2"/>
        <v>1513336</v>
      </c>
      <c r="H40" s="3">
        <v>1513336</v>
      </c>
      <c r="I40" s="3">
        <v>0</v>
      </c>
      <c r="J40" s="5">
        <f t="shared" si="3"/>
        <v>1513336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3536194</v>
      </c>
      <c r="D41" s="12">
        <v>229840</v>
      </c>
      <c r="E41" s="14">
        <f t="shared" si="1"/>
        <v>3766034</v>
      </c>
      <c r="F41" s="3"/>
      <c r="G41" s="5">
        <f t="shared" si="2"/>
        <v>3766034</v>
      </c>
      <c r="H41" s="3">
        <v>3223694</v>
      </c>
      <c r="I41" s="3">
        <v>0</v>
      </c>
      <c r="J41" s="5">
        <f t="shared" si="3"/>
        <v>3223694</v>
      </c>
      <c r="K41" s="6">
        <f t="shared" si="4"/>
        <v>-542340</v>
      </c>
      <c r="L41" s="6">
        <f t="shared" si="4"/>
        <v>0</v>
      </c>
      <c r="M41" s="6">
        <f t="shared" si="4"/>
        <v>-542340</v>
      </c>
    </row>
    <row r="42" spans="1:13" x14ac:dyDescent="0.3">
      <c r="A42" s="24">
        <v>37</v>
      </c>
      <c r="B42" s="4" t="s">
        <v>20</v>
      </c>
      <c r="C42" s="3">
        <v>103200</v>
      </c>
      <c r="D42" s="3"/>
      <c r="E42" s="14">
        <f t="shared" si="1"/>
        <v>103200</v>
      </c>
      <c r="F42" s="3"/>
      <c r="G42" s="5">
        <f t="shared" si="2"/>
        <v>103200</v>
      </c>
      <c r="H42" s="3">
        <v>103700</v>
      </c>
      <c r="I42" s="3">
        <v>0</v>
      </c>
      <c r="J42" s="5">
        <f t="shared" si="3"/>
        <v>103700</v>
      </c>
      <c r="K42" s="6">
        <f t="shared" si="4"/>
        <v>500</v>
      </c>
      <c r="L42" s="6">
        <f t="shared" si="4"/>
        <v>0</v>
      </c>
      <c r="M42" s="6">
        <f t="shared" si="4"/>
        <v>500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77250</v>
      </c>
      <c r="I43" s="3">
        <v>0</v>
      </c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4"/>
        <v>5250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88000</v>
      </c>
      <c r="I45" s="3">
        <v>0</v>
      </c>
      <c r="J45" s="5">
        <f t="shared" si="3"/>
        <v>88000</v>
      </c>
      <c r="K45" s="6">
        <f t="shared" si="4"/>
        <v>-21000</v>
      </c>
      <c r="L45" s="6">
        <f t="shared" si="4"/>
        <v>0</v>
      </c>
      <c r="M45" s="6">
        <f t="shared" si="4"/>
        <v>-21000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0</v>
      </c>
      <c r="I46" s="7">
        <v>1500</v>
      </c>
      <c r="J46" s="5">
        <f t="shared" si="3"/>
        <v>1500</v>
      </c>
      <c r="K46" s="6">
        <f t="shared" si="4"/>
        <v>0</v>
      </c>
      <c r="L46" s="6">
        <f t="shared" si="4"/>
        <v>1500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5">
        <f t="shared" si="2"/>
        <v>0</v>
      </c>
      <c r="H47" s="11">
        <v>0</v>
      </c>
      <c r="I47" s="11">
        <v>0</v>
      </c>
      <c r="J47" s="5">
        <f t="shared" ref="J47" si="5">SUM(H47:I47)</f>
        <v>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x14ac:dyDescent="0.3">
      <c r="A48" s="17"/>
      <c r="B48" s="26" t="s">
        <v>75</v>
      </c>
      <c r="C48" s="17">
        <f>SUM(C6:C47)</f>
        <v>19352193</v>
      </c>
      <c r="D48" s="17">
        <f t="shared" ref="D48:M48" si="8">SUM(D6:D47)</f>
        <v>229840</v>
      </c>
      <c r="E48" s="17">
        <f t="shared" si="8"/>
        <v>19582033</v>
      </c>
      <c r="F48" s="17">
        <f t="shared" si="8"/>
        <v>41685380</v>
      </c>
      <c r="G48" s="17">
        <f t="shared" si="8"/>
        <v>61267413</v>
      </c>
      <c r="H48" s="17">
        <f t="shared" si="8"/>
        <v>17315193</v>
      </c>
      <c r="I48" s="17">
        <f t="shared" si="8"/>
        <v>41555430</v>
      </c>
      <c r="J48" s="17">
        <f t="shared" si="8"/>
        <v>58870623</v>
      </c>
      <c r="K48" s="17">
        <f t="shared" si="8"/>
        <v>-2266840</v>
      </c>
      <c r="L48" s="17">
        <f t="shared" si="8"/>
        <v>-129950</v>
      </c>
      <c r="M48" s="17">
        <f t="shared" si="8"/>
        <v>-2396790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C00000"/>
  </sheetPr>
  <dimension ref="A2:M48"/>
  <sheetViews>
    <sheetView zoomScale="145" zoomScaleNormal="145" workbookViewId="0">
      <selection activeCell="P14" sqref="P14"/>
    </sheetView>
  </sheetViews>
  <sheetFormatPr defaultRowHeight="16.5" x14ac:dyDescent="0.3"/>
  <cols>
    <col min="1" max="1" width="7.85546875" style="1" bestFit="1" customWidth="1"/>
    <col min="2" max="2" width="24.28515625" style="27" customWidth="1"/>
    <col min="3" max="3" width="10.28515625" style="1" bestFit="1" customWidth="1"/>
    <col min="4" max="4" width="5.5703125" style="1" bestFit="1" customWidth="1"/>
    <col min="5" max="5" width="10.28515625" style="1" bestFit="1" customWidth="1"/>
    <col min="6" max="6" width="11.85546875" style="1" bestFit="1" customWidth="1"/>
    <col min="7" max="7" width="11.42578125" style="1" customWidth="1"/>
    <col min="8" max="9" width="11.28515625" style="1" customWidth="1"/>
    <col min="10" max="10" width="10.28515625" style="1" bestFit="1" customWidth="1"/>
    <col min="11" max="13" width="9.7109375" style="1" bestFit="1" customWidth="1"/>
    <col min="14" max="16384" width="9.140625" style="1"/>
  </cols>
  <sheetData>
    <row r="2" spans="1:13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23250</v>
      </c>
      <c r="I6" s="10">
        <v>543300</v>
      </c>
      <c r="J6" s="5">
        <f>SUM(H6:I6)</f>
        <v>566550</v>
      </c>
      <c r="K6" s="6">
        <f>SUM(H6-E6)</f>
        <v>18000</v>
      </c>
      <c r="L6" s="6">
        <f t="shared" ref="L6:M21" si="0">SUM(I6-F6)</f>
        <v>0</v>
      </c>
      <c r="M6" s="6">
        <f t="shared" si="0"/>
        <v>18000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6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6000</v>
      </c>
      <c r="D12" s="10"/>
      <c r="E12" s="14">
        <f t="shared" si="1"/>
        <v>6000</v>
      </c>
      <c r="F12" s="15">
        <v>28800</v>
      </c>
      <c r="G12" s="5">
        <f t="shared" si="2"/>
        <v>34800</v>
      </c>
      <c r="H12" s="10">
        <v>6000</v>
      </c>
      <c r="I12" s="10">
        <v>28800</v>
      </c>
      <c r="J12" s="5">
        <f t="shared" si="3"/>
        <v>34800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18705</v>
      </c>
      <c r="I13" s="10">
        <v>0</v>
      </c>
      <c r="J13" s="5">
        <f t="shared" si="3"/>
        <v>18705</v>
      </c>
      <c r="K13" s="6">
        <f t="shared" si="4"/>
        <v>-2568</v>
      </c>
      <c r="L13" s="6">
        <f t="shared" si="0"/>
        <v>0</v>
      </c>
      <c r="M13" s="6">
        <f t="shared" si="0"/>
        <v>-2568</v>
      </c>
    </row>
    <row r="14" spans="1:13" x14ac:dyDescent="0.3">
      <c r="A14" s="24">
        <v>9</v>
      </c>
      <c r="B14" s="4" t="s">
        <v>32</v>
      </c>
      <c r="C14" s="3">
        <v>1585850</v>
      </c>
      <c r="D14" s="10"/>
      <c r="E14" s="14">
        <f t="shared" si="1"/>
        <v>1585850</v>
      </c>
      <c r="F14" s="15">
        <v>2935250</v>
      </c>
      <c r="G14" s="5">
        <f t="shared" si="2"/>
        <v>4521100</v>
      </c>
      <c r="H14" s="10">
        <v>1585875</v>
      </c>
      <c r="I14" s="10">
        <v>2935250</v>
      </c>
      <c r="J14" s="5">
        <f t="shared" si="3"/>
        <v>4521125</v>
      </c>
      <c r="K14" s="6">
        <f t="shared" si="4"/>
        <v>25</v>
      </c>
      <c r="L14" s="6">
        <f t="shared" si="0"/>
        <v>0</v>
      </c>
      <c r="M14" s="6">
        <f t="shared" si="0"/>
        <v>25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239670</v>
      </c>
      <c r="D16" s="10"/>
      <c r="E16" s="14">
        <f t="shared" si="1"/>
        <v>239670</v>
      </c>
      <c r="F16" s="15">
        <v>491000</v>
      </c>
      <c r="G16" s="5">
        <f t="shared" si="2"/>
        <v>730670</v>
      </c>
      <c r="H16" s="10"/>
      <c r="I16" s="10"/>
      <c r="J16" s="5">
        <f t="shared" si="3"/>
        <v>0</v>
      </c>
      <c r="K16" s="6">
        <f t="shared" si="4"/>
        <v>-239670</v>
      </c>
      <c r="L16" s="6">
        <f t="shared" si="0"/>
        <v>-491000</v>
      </c>
      <c r="M16" s="6">
        <f t="shared" si="0"/>
        <v>-730670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0</v>
      </c>
      <c r="G17" s="5">
        <f t="shared" si="2"/>
        <v>0</v>
      </c>
      <c r="H17" s="10">
        <v>0</v>
      </c>
      <c r="I17" s="10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8500</v>
      </c>
      <c r="J19" s="5">
        <f t="shared" si="3"/>
        <v>8500</v>
      </c>
      <c r="K19" s="6">
        <f t="shared" si="4"/>
        <v>0</v>
      </c>
      <c r="L19" s="6">
        <f t="shared" si="0"/>
        <v>2700</v>
      </c>
      <c r="M19" s="6">
        <f t="shared" si="0"/>
        <v>2700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124600</v>
      </c>
      <c r="G20" s="5">
        <f t="shared" si="2"/>
        <v>133100</v>
      </c>
      <c r="H20" s="10">
        <v>8500</v>
      </c>
      <c r="I20" s="10">
        <v>124600</v>
      </c>
      <c r="J20" s="5">
        <f t="shared" si="3"/>
        <v>133100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34500</v>
      </c>
      <c r="I22" s="10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59475</v>
      </c>
      <c r="I24" s="10">
        <v>88000</v>
      </c>
      <c r="J24" s="5">
        <f t="shared" si="3"/>
        <v>147475</v>
      </c>
      <c r="K24" s="6">
        <f t="shared" si="4"/>
        <v>-1525</v>
      </c>
      <c r="L24" s="6">
        <f t="shared" si="4"/>
        <v>0</v>
      </c>
      <c r="M24" s="6">
        <f t="shared" si="4"/>
        <v>-1525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20115</v>
      </c>
      <c r="I25" s="10">
        <v>21430</v>
      </c>
      <c r="J25" s="5">
        <f t="shared" si="3"/>
        <v>41545</v>
      </c>
      <c r="K25" s="6">
        <f t="shared" si="4"/>
        <v>1500</v>
      </c>
      <c r="L25" s="6">
        <f t="shared" si="4"/>
        <v>0</v>
      </c>
      <c r="M25" s="6">
        <f t="shared" si="4"/>
        <v>1500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26000</v>
      </c>
      <c r="D27" s="10"/>
      <c r="E27" s="14">
        <f t="shared" si="1"/>
        <v>26000</v>
      </c>
      <c r="F27" s="15">
        <v>31500</v>
      </c>
      <c r="G27" s="5">
        <f t="shared" si="2"/>
        <v>57500</v>
      </c>
      <c r="H27" s="10">
        <v>29568</v>
      </c>
      <c r="I27" s="10">
        <v>3150</v>
      </c>
      <c r="J27" s="5">
        <f t="shared" si="3"/>
        <v>32718</v>
      </c>
      <c r="K27" s="6">
        <f t="shared" si="4"/>
        <v>3568</v>
      </c>
      <c r="L27" s="6">
        <f t="shared" si="4"/>
        <v>-28350</v>
      </c>
      <c r="M27" s="6">
        <f t="shared" si="4"/>
        <v>-24782</v>
      </c>
    </row>
    <row r="28" spans="1:13" x14ac:dyDescent="0.3">
      <c r="A28" s="24">
        <v>23</v>
      </c>
      <c r="B28" s="4" t="s">
        <v>22</v>
      </c>
      <c r="C28" s="3">
        <v>64500</v>
      </c>
      <c r="D28" s="10"/>
      <c r="E28" s="14">
        <f t="shared" si="1"/>
        <v>64500</v>
      </c>
      <c r="F28" s="15">
        <v>0</v>
      </c>
      <c r="G28" s="5">
        <f t="shared" si="2"/>
        <v>64500</v>
      </c>
      <c r="H28" s="10">
        <v>64500</v>
      </c>
      <c r="I28" s="10">
        <v>0</v>
      </c>
      <c r="J28" s="5">
        <f t="shared" si="3"/>
        <v>64500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21500</v>
      </c>
      <c r="D29" s="10"/>
      <c r="E29" s="14">
        <f t="shared" si="1"/>
        <v>21500</v>
      </c>
      <c r="F29" s="15">
        <v>6500</v>
      </c>
      <c r="G29" s="5">
        <f t="shared" si="2"/>
        <v>28000</v>
      </c>
      <c r="H29" s="10">
        <v>21500</v>
      </c>
      <c r="I29" s="10">
        <v>6500</v>
      </c>
      <c r="J29" s="5">
        <f t="shared" si="3"/>
        <v>28000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2760000</v>
      </c>
      <c r="G32" s="5">
        <f t="shared" si="2"/>
        <v>2760000</v>
      </c>
      <c r="H32" s="10">
        <v>0</v>
      </c>
      <c r="I32" s="10">
        <v>2760000</v>
      </c>
      <c r="J32" s="5">
        <f t="shared" si="3"/>
        <v>2760000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13200000</v>
      </c>
      <c r="D38" s="10"/>
      <c r="E38" s="14">
        <f t="shared" si="1"/>
        <v>13200000</v>
      </c>
      <c r="F38" s="15">
        <v>24391000</v>
      </c>
      <c r="G38" s="5">
        <f t="shared" si="2"/>
        <v>37591000</v>
      </c>
      <c r="H38" s="10">
        <v>13700000</v>
      </c>
      <c r="I38" s="10">
        <v>24391000</v>
      </c>
      <c r="J38" s="5">
        <f t="shared" si="3"/>
        <v>38091000</v>
      </c>
      <c r="K38" s="6">
        <f t="shared" si="4"/>
        <v>500000</v>
      </c>
      <c r="L38" s="6">
        <f t="shared" si="4"/>
        <v>0</v>
      </c>
      <c r="M38" s="6">
        <f t="shared" si="4"/>
        <v>500000</v>
      </c>
    </row>
    <row r="39" spans="1:13" ht="31.5" x14ac:dyDescent="0.3">
      <c r="A39" s="24">
        <v>34</v>
      </c>
      <c r="B39" s="8" t="s">
        <v>49</v>
      </c>
      <c r="C39" s="3"/>
      <c r="D39" s="10"/>
      <c r="E39" s="14">
        <f t="shared" si="1"/>
        <v>0</v>
      </c>
      <c r="F39" s="15">
        <v>8800000</v>
      </c>
      <c r="G39" s="5">
        <f t="shared" si="2"/>
        <v>8800000</v>
      </c>
      <c r="H39" s="10">
        <v>0</v>
      </c>
      <c r="I39" s="10">
        <v>8800000</v>
      </c>
      <c r="J39" s="5">
        <f t="shared" si="3"/>
        <v>8800000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1567750</v>
      </c>
      <c r="D40" s="3"/>
      <c r="E40" s="14">
        <f t="shared" si="1"/>
        <v>1567750</v>
      </c>
      <c r="F40" s="3"/>
      <c r="G40" s="5">
        <f t="shared" si="2"/>
        <v>1567750</v>
      </c>
      <c r="H40" s="3">
        <v>1567750</v>
      </c>
      <c r="I40" s="3">
        <v>0</v>
      </c>
      <c r="J40" s="5">
        <f t="shared" si="3"/>
        <v>1567750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3506804</v>
      </c>
      <c r="D41" s="3"/>
      <c r="E41" s="14">
        <f t="shared" si="1"/>
        <v>3506804</v>
      </c>
      <c r="F41" s="3"/>
      <c r="G41" s="5">
        <f t="shared" si="2"/>
        <v>3506804</v>
      </c>
      <c r="H41" s="3">
        <v>3506454</v>
      </c>
      <c r="I41" s="3">
        <v>0</v>
      </c>
      <c r="J41" s="5">
        <f t="shared" si="3"/>
        <v>3506454</v>
      </c>
      <c r="K41" s="6">
        <f t="shared" si="4"/>
        <v>-350</v>
      </c>
      <c r="L41" s="6">
        <f t="shared" si="4"/>
        <v>0</v>
      </c>
      <c r="M41" s="6">
        <f t="shared" si="4"/>
        <v>-350</v>
      </c>
    </row>
    <row r="42" spans="1:13" x14ac:dyDescent="0.3">
      <c r="A42" s="24">
        <v>37</v>
      </c>
      <c r="B42" s="4" t="s">
        <v>20</v>
      </c>
      <c r="C42" s="3">
        <v>104280</v>
      </c>
      <c r="D42" s="3"/>
      <c r="E42" s="14">
        <f t="shared" si="1"/>
        <v>104280</v>
      </c>
      <c r="F42" s="3"/>
      <c r="G42" s="5">
        <f t="shared" si="2"/>
        <v>104280</v>
      </c>
      <c r="H42" s="3">
        <v>104480</v>
      </c>
      <c r="I42" s="3">
        <v>0</v>
      </c>
      <c r="J42" s="5">
        <f t="shared" si="3"/>
        <v>104480</v>
      </c>
      <c r="K42" s="6">
        <f t="shared" si="4"/>
        <v>200</v>
      </c>
      <c r="L42" s="6">
        <f t="shared" si="4"/>
        <v>0</v>
      </c>
      <c r="M42" s="6">
        <f t="shared" si="4"/>
        <v>200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54000</v>
      </c>
      <c r="I43" s="3">
        <v>0</v>
      </c>
      <c r="J43" s="5">
        <f t="shared" si="3"/>
        <v>54000</v>
      </c>
      <c r="K43" s="6">
        <f t="shared" si="4"/>
        <v>-18000</v>
      </c>
      <c r="L43" s="6">
        <f t="shared" si="4"/>
        <v>0</v>
      </c>
      <c r="M43" s="6">
        <f t="shared" si="4"/>
        <v>-18000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5" t="s">
        <v>59</v>
      </c>
      <c r="C47" s="22">
        <v>0</v>
      </c>
      <c r="D47" s="20"/>
      <c r="E47" s="14">
        <f t="shared" si="1"/>
        <v>0</v>
      </c>
      <c r="F47" s="20"/>
      <c r="G47" s="20"/>
      <c r="H47" s="22">
        <v>0</v>
      </c>
      <c r="I47" s="22">
        <v>0</v>
      </c>
      <c r="J47" s="20"/>
      <c r="K47" s="20"/>
      <c r="L47" s="21">
        <f t="shared" ref="L47:M47" si="5">SUM(I47-F47)</f>
        <v>0</v>
      </c>
      <c r="M47" s="21">
        <f t="shared" si="5"/>
        <v>0</v>
      </c>
    </row>
    <row r="48" spans="1:13" x14ac:dyDescent="0.3">
      <c r="A48" s="17"/>
      <c r="B48" s="26" t="s">
        <v>62</v>
      </c>
      <c r="C48" s="17">
        <f>SUM(C40:C47)</f>
        <v>5359834</v>
      </c>
      <c r="D48" s="17">
        <f t="shared" ref="D48:M48" si="6">SUM(D40:D47)</f>
        <v>0</v>
      </c>
      <c r="E48" s="17">
        <f t="shared" si="6"/>
        <v>5359834</v>
      </c>
      <c r="F48" s="17">
        <f t="shared" si="6"/>
        <v>0</v>
      </c>
      <c r="G48" s="17">
        <f t="shared" si="6"/>
        <v>5359834</v>
      </c>
      <c r="H48" s="17">
        <f t="shared" si="6"/>
        <v>5343184</v>
      </c>
      <c r="I48" s="17">
        <f t="shared" si="6"/>
        <v>0</v>
      </c>
      <c r="J48" s="17">
        <f t="shared" si="6"/>
        <v>5343184</v>
      </c>
      <c r="K48" s="17">
        <f t="shared" si="6"/>
        <v>-16650</v>
      </c>
      <c r="L48" s="17">
        <f t="shared" si="6"/>
        <v>0</v>
      </c>
      <c r="M48" s="17">
        <f t="shared" si="6"/>
        <v>-16650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C00000"/>
  </sheetPr>
  <dimension ref="A2:M48"/>
  <sheetViews>
    <sheetView zoomScale="145" zoomScaleNormal="145" workbookViewId="0">
      <selection activeCell="O9" sqref="O9"/>
    </sheetView>
  </sheetViews>
  <sheetFormatPr defaultRowHeight="15.75" x14ac:dyDescent="0.3"/>
  <cols>
    <col min="1" max="1" width="7.7109375" style="19" bestFit="1" customWidth="1"/>
    <col min="2" max="2" width="24.140625" style="28" customWidth="1"/>
    <col min="3" max="3" width="11.5703125" style="19" bestFit="1" customWidth="1"/>
    <col min="4" max="4" width="5.5703125" style="19" bestFit="1" customWidth="1"/>
    <col min="5" max="5" width="11.5703125" style="19" bestFit="1" customWidth="1"/>
    <col min="6" max="6" width="11.7109375" style="19" bestFit="1" customWidth="1"/>
    <col min="7" max="10" width="11.5703125" style="19" bestFit="1" customWidth="1"/>
    <col min="11" max="11" width="7.7109375" style="19" bestFit="1" customWidth="1"/>
    <col min="12" max="13" width="10.28515625" style="19" bestFit="1" customWidth="1"/>
    <col min="14" max="16384" width="9.140625" style="19"/>
  </cols>
  <sheetData>
    <row r="2" spans="1:13" x14ac:dyDescent="0.3">
      <c r="A2" s="31" t="s">
        <v>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1500</v>
      </c>
      <c r="I8" s="10">
        <v>1500</v>
      </c>
      <c r="J8" s="5">
        <f t="shared" si="3"/>
        <v>3000</v>
      </c>
      <c r="K8" s="6">
        <f t="shared" si="4"/>
        <v>1500</v>
      </c>
      <c r="L8" s="6">
        <f t="shared" si="0"/>
        <v>0</v>
      </c>
      <c r="M8" s="6">
        <f t="shared" si="0"/>
        <v>1500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/>
      <c r="I9" s="10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19500</v>
      </c>
      <c r="I11" s="10">
        <v>31600</v>
      </c>
      <c r="J11" s="5">
        <f t="shared" si="3"/>
        <v>51100</v>
      </c>
      <c r="K11" s="6">
        <f t="shared" si="4"/>
        <v>-1500</v>
      </c>
      <c r="L11" s="6">
        <f t="shared" si="0"/>
        <v>0</v>
      </c>
      <c r="M11" s="6">
        <f t="shared" si="0"/>
        <v>-1500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18800</v>
      </c>
      <c r="G12" s="5">
        <f t="shared" si="2"/>
        <v>22800</v>
      </c>
      <c r="H12" s="10">
        <v>4000</v>
      </c>
      <c r="I12" s="10">
        <v>18800</v>
      </c>
      <c r="J12" s="5">
        <f t="shared" si="3"/>
        <v>22800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1297850</v>
      </c>
      <c r="D14" s="10"/>
      <c r="E14" s="14">
        <f t="shared" si="1"/>
        <v>1297850</v>
      </c>
      <c r="F14" s="15">
        <v>2691550</v>
      </c>
      <c r="G14" s="5">
        <f t="shared" si="2"/>
        <v>3989400</v>
      </c>
      <c r="H14" s="10">
        <v>1297850</v>
      </c>
      <c r="I14" s="10">
        <v>2691550</v>
      </c>
      <c r="J14" s="5">
        <f t="shared" si="3"/>
        <v>3989400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219250</v>
      </c>
      <c r="D16" s="10"/>
      <c r="E16" s="14">
        <f t="shared" si="1"/>
        <v>219250</v>
      </c>
      <c r="F16" s="15">
        <v>470000</v>
      </c>
      <c r="G16" s="5">
        <f t="shared" si="2"/>
        <v>689250</v>
      </c>
      <c r="H16" s="10">
        <v>219250</v>
      </c>
      <c r="I16" s="10">
        <v>470000</v>
      </c>
      <c r="J16" s="5">
        <f t="shared" si="3"/>
        <v>689250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13000</v>
      </c>
      <c r="G17" s="5">
        <f t="shared" si="2"/>
        <v>13000</v>
      </c>
      <c r="H17" s="10">
        <v>0</v>
      </c>
      <c r="I17" s="10">
        <v>13000</v>
      </c>
      <c r="J17" s="5">
        <f t="shared" si="3"/>
        <v>13000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26700</v>
      </c>
      <c r="I18" s="10">
        <v>24000</v>
      </c>
      <c r="J18" s="5">
        <f t="shared" si="3"/>
        <v>50700</v>
      </c>
      <c r="K18" s="6">
        <f t="shared" si="4"/>
        <v>2100</v>
      </c>
      <c r="L18" s="6">
        <f t="shared" si="0"/>
        <v>0</v>
      </c>
      <c r="M18" s="6">
        <f t="shared" si="0"/>
        <v>2100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126700</v>
      </c>
      <c r="G20" s="5">
        <f t="shared" si="2"/>
        <v>135200</v>
      </c>
      <c r="H20" s="10">
        <v>0</v>
      </c>
      <c r="I20" s="10">
        <v>0</v>
      </c>
      <c r="J20" s="5">
        <f t="shared" si="3"/>
        <v>0</v>
      </c>
      <c r="K20" s="6">
        <f t="shared" si="4"/>
        <v>-8500</v>
      </c>
      <c r="L20" s="6">
        <f t="shared" si="0"/>
        <v>-126700</v>
      </c>
      <c r="M20" s="6">
        <f t="shared" si="0"/>
        <v>-135200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34500</v>
      </c>
      <c r="I22" s="10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34000</v>
      </c>
      <c r="D27" s="10"/>
      <c r="E27" s="14">
        <f t="shared" si="1"/>
        <v>34000</v>
      </c>
      <c r="F27" s="15">
        <v>18500</v>
      </c>
      <c r="G27" s="5">
        <f t="shared" si="2"/>
        <v>52500</v>
      </c>
      <c r="H27" s="10">
        <v>34000</v>
      </c>
      <c r="I27" s="10">
        <v>18500</v>
      </c>
      <c r="J27" s="5">
        <f t="shared" si="3"/>
        <v>52500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70500</v>
      </c>
      <c r="D28" s="10"/>
      <c r="E28" s="14">
        <f t="shared" si="1"/>
        <v>70500</v>
      </c>
      <c r="F28" s="15">
        <v>0</v>
      </c>
      <c r="G28" s="5">
        <f t="shared" si="2"/>
        <v>70500</v>
      </c>
      <c r="H28" s="10">
        <v>70500</v>
      </c>
      <c r="I28" s="10">
        <v>0</v>
      </c>
      <c r="J28" s="5">
        <f t="shared" si="3"/>
        <v>70500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18000</v>
      </c>
      <c r="D29" s="10"/>
      <c r="E29" s="14">
        <f t="shared" si="1"/>
        <v>18000</v>
      </c>
      <c r="F29" s="15">
        <v>6500</v>
      </c>
      <c r="G29" s="5">
        <f t="shared" si="2"/>
        <v>24500</v>
      </c>
      <c r="H29" s="10">
        <v>18000</v>
      </c>
      <c r="I29" s="10">
        <v>6500</v>
      </c>
      <c r="J29" s="5">
        <f t="shared" si="3"/>
        <v>24500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2590000</v>
      </c>
      <c r="G32" s="5">
        <f t="shared" si="2"/>
        <v>2590000</v>
      </c>
      <c r="H32" s="10">
        <v>0</v>
      </c>
      <c r="I32" s="10">
        <v>2590000</v>
      </c>
      <c r="J32" s="5">
        <f t="shared" si="3"/>
        <v>2590000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12500000</v>
      </c>
      <c r="D38" s="10"/>
      <c r="E38" s="14">
        <f t="shared" si="1"/>
        <v>12500000</v>
      </c>
      <c r="F38" s="15">
        <v>20200000</v>
      </c>
      <c r="G38" s="5">
        <f t="shared" si="2"/>
        <v>32700000</v>
      </c>
      <c r="H38" s="10">
        <v>12500000</v>
      </c>
      <c r="I38" s="10">
        <v>21700000</v>
      </c>
      <c r="J38" s="5">
        <f t="shared" si="3"/>
        <v>34200000</v>
      </c>
      <c r="K38" s="6">
        <f t="shared" si="4"/>
        <v>0</v>
      </c>
      <c r="L38" s="6">
        <f t="shared" si="4"/>
        <v>1500000</v>
      </c>
      <c r="M38" s="6">
        <f t="shared" si="4"/>
        <v>1500000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5800000</v>
      </c>
      <c r="G39" s="5">
        <f t="shared" si="2"/>
        <v>5800000</v>
      </c>
      <c r="H39" s="10">
        <v>0</v>
      </c>
      <c r="I39" s="10">
        <v>5800000</v>
      </c>
      <c r="J39" s="5">
        <f t="shared" si="3"/>
        <v>5800000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1563750</v>
      </c>
      <c r="D40" s="3"/>
      <c r="E40" s="14">
        <f t="shared" si="1"/>
        <v>1563750</v>
      </c>
      <c r="F40" s="3"/>
      <c r="G40" s="5">
        <f t="shared" si="2"/>
        <v>1563750</v>
      </c>
      <c r="H40" s="3">
        <v>1588450</v>
      </c>
      <c r="I40" s="3">
        <v>0</v>
      </c>
      <c r="J40" s="5">
        <f t="shared" si="3"/>
        <v>1588450</v>
      </c>
      <c r="K40" s="6">
        <f t="shared" si="4"/>
        <v>24700</v>
      </c>
      <c r="L40" s="6">
        <f t="shared" si="4"/>
        <v>0</v>
      </c>
      <c r="M40" s="6">
        <f t="shared" si="4"/>
        <v>24700</v>
      </c>
    </row>
    <row r="41" spans="1:13" ht="31.5" x14ac:dyDescent="0.3">
      <c r="A41" s="24">
        <v>36</v>
      </c>
      <c r="B41" s="4" t="s">
        <v>19</v>
      </c>
      <c r="C41" s="3">
        <v>3477170</v>
      </c>
      <c r="D41" s="3"/>
      <c r="E41" s="14">
        <f t="shared" si="1"/>
        <v>3477170</v>
      </c>
      <c r="F41" s="3"/>
      <c r="G41" s="5">
        <f t="shared" si="2"/>
        <v>3477170</v>
      </c>
      <c r="H41" s="3">
        <v>3543970</v>
      </c>
      <c r="I41" s="3">
        <v>50522</v>
      </c>
      <c r="J41" s="5">
        <f t="shared" si="3"/>
        <v>3594492</v>
      </c>
      <c r="K41" s="6">
        <f t="shared" si="4"/>
        <v>66800</v>
      </c>
      <c r="L41" s="6">
        <f t="shared" si="4"/>
        <v>50522</v>
      </c>
      <c r="M41" s="6">
        <f t="shared" si="4"/>
        <v>117322</v>
      </c>
    </row>
    <row r="42" spans="1:13" x14ac:dyDescent="0.3">
      <c r="A42" s="24">
        <v>37</v>
      </c>
      <c r="B42" s="4" t="s">
        <v>20</v>
      </c>
      <c r="C42" s="3">
        <v>98700</v>
      </c>
      <c r="D42" s="3"/>
      <c r="E42" s="14">
        <f t="shared" si="1"/>
        <v>98700</v>
      </c>
      <c r="F42" s="3"/>
      <c r="G42" s="5">
        <f t="shared" si="2"/>
        <v>98700</v>
      </c>
      <c r="H42" s="3">
        <v>98700</v>
      </c>
      <c r="I42" s="3">
        <v>0</v>
      </c>
      <c r="J42" s="5">
        <f t="shared" si="3"/>
        <v>98700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115000</v>
      </c>
      <c r="D45" s="3"/>
      <c r="E45" s="14">
        <f t="shared" si="1"/>
        <v>115000</v>
      </c>
      <c r="F45" s="3"/>
      <c r="G45" s="5">
        <f t="shared" si="2"/>
        <v>115000</v>
      </c>
      <c r="H45" s="3">
        <v>123500</v>
      </c>
      <c r="I45" s="3">
        <v>126700</v>
      </c>
      <c r="J45" s="5">
        <f t="shared" si="3"/>
        <v>250200</v>
      </c>
      <c r="K45" s="6">
        <f t="shared" si="4"/>
        <v>8500</v>
      </c>
      <c r="L45" s="6">
        <f t="shared" si="4"/>
        <v>126700</v>
      </c>
      <c r="M45" s="6">
        <f t="shared" si="4"/>
        <v>135200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0</v>
      </c>
      <c r="I46" s="7">
        <v>1500</v>
      </c>
      <c r="J46" s="5">
        <f t="shared" si="3"/>
        <v>1500</v>
      </c>
      <c r="K46" s="6">
        <f t="shared" si="4"/>
        <v>0</v>
      </c>
      <c r="L46" s="6">
        <f t="shared" si="4"/>
        <v>1500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5">
        <f t="shared" si="2"/>
        <v>0</v>
      </c>
      <c r="H47" s="17"/>
      <c r="I47" s="17"/>
      <c r="J47" s="5">
        <f t="shared" ref="J47" si="5">SUM(H47:I47)</f>
        <v>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x14ac:dyDescent="0.3">
      <c r="A48" s="17"/>
      <c r="B48" s="26" t="s">
        <v>63</v>
      </c>
      <c r="C48" s="17">
        <f>SUM(C6:C47)</f>
        <v>19681958</v>
      </c>
      <c r="D48" s="17">
        <f t="shared" ref="D48:M48" si="8">SUM(D6:D47)</f>
        <v>0</v>
      </c>
      <c r="E48" s="17">
        <f t="shared" si="8"/>
        <v>19681958</v>
      </c>
      <c r="F48" s="17">
        <f t="shared" si="8"/>
        <v>34014830</v>
      </c>
      <c r="G48" s="17">
        <f t="shared" si="8"/>
        <v>53696788</v>
      </c>
      <c r="H48" s="17">
        <f t="shared" si="8"/>
        <v>19775558</v>
      </c>
      <c r="I48" s="17">
        <f t="shared" si="8"/>
        <v>35566852</v>
      </c>
      <c r="J48" s="17">
        <f t="shared" si="8"/>
        <v>55342410</v>
      </c>
      <c r="K48" s="17">
        <f t="shared" si="8"/>
        <v>93600</v>
      </c>
      <c r="L48" s="17">
        <f t="shared" si="8"/>
        <v>1552022</v>
      </c>
      <c r="M48" s="17">
        <f t="shared" si="8"/>
        <v>1645622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C00000"/>
  </sheetPr>
  <dimension ref="A2:M48"/>
  <sheetViews>
    <sheetView topLeftCell="C1" zoomScale="145" zoomScaleNormal="145" workbookViewId="0">
      <selection activeCell="R20" sqref="R20"/>
    </sheetView>
  </sheetViews>
  <sheetFormatPr defaultRowHeight="15.75" x14ac:dyDescent="0.3"/>
  <cols>
    <col min="1" max="1" width="7.7109375" style="19" bestFit="1" customWidth="1"/>
    <col min="2" max="2" width="22.28515625" style="28" customWidth="1"/>
    <col min="3" max="3" width="11.5703125" style="19" bestFit="1" customWidth="1"/>
    <col min="4" max="4" width="9" style="19" bestFit="1" customWidth="1"/>
    <col min="5" max="5" width="11.5703125" style="19" bestFit="1" customWidth="1"/>
    <col min="6" max="6" width="11.7109375" style="19" bestFit="1" customWidth="1"/>
    <col min="7" max="7" width="10.28515625" style="19" customWidth="1"/>
    <col min="8" max="8" width="11.5703125" style="19" customWidth="1"/>
    <col min="9" max="9" width="11.28515625" style="19" customWidth="1"/>
    <col min="10" max="10" width="11.5703125" style="19" bestFit="1" customWidth="1"/>
    <col min="11" max="11" width="9.7109375" style="19" bestFit="1" customWidth="1"/>
    <col min="12" max="13" width="9" style="19" bestFit="1" customWidth="1"/>
    <col min="14" max="16384" width="9.140625" style="19"/>
  </cols>
  <sheetData>
    <row r="2" spans="1:13" x14ac:dyDescent="0.3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5000</v>
      </c>
      <c r="D12" s="10"/>
      <c r="E12" s="14">
        <f t="shared" si="1"/>
        <v>5000</v>
      </c>
      <c r="F12" s="15">
        <v>18800</v>
      </c>
      <c r="G12" s="5">
        <f t="shared" si="2"/>
        <v>23800</v>
      </c>
      <c r="H12" s="10">
        <v>5000</v>
      </c>
      <c r="I12" s="10">
        <v>18800</v>
      </c>
      <c r="J12" s="5">
        <f t="shared" si="3"/>
        <v>23800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1009850</v>
      </c>
      <c r="D14" s="10"/>
      <c r="E14" s="14">
        <f t="shared" si="1"/>
        <v>1009850</v>
      </c>
      <c r="F14" s="15">
        <v>2813400</v>
      </c>
      <c r="G14" s="5">
        <f t="shared" si="2"/>
        <v>3823250</v>
      </c>
      <c r="H14" s="10">
        <v>1186630</v>
      </c>
      <c r="I14" s="10">
        <v>2813400</v>
      </c>
      <c r="J14" s="5">
        <f t="shared" si="3"/>
        <v>4000030</v>
      </c>
      <c r="K14" s="6">
        <f t="shared" si="4"/>
        <v>176780</v>
      </c>
      <c r="L14" s="6">
        <f t="shared" si="0"/>
        <v>0</v>
      </c>
      <c r="M14" s="6">
        <f t="shared" si="0"/>
        <v>176780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285650</v>
      </c>
      <c r="D16" s="10"/>
      <c r="E16" s="14">
        <f t="shared" si="1"/>
        <v>285650</v>
      </c>
      <c r="F16" s="15">
        <v>466000</v>
      </c>
      <c r="G16" s="5">
        <f t="shared" si="2"/>
        <v>751650</v>
      </c>
      <c r="H16" s="10">
        <v>287650</v>
      </c>
      <c r="I16" s="10">
        <v>466000</v>
      </c>
      <c r="J16" s="5">
        <f t="shared" si="3"/>
        <v>753650</v>
      </c>
      <c r="K16" s="6">
        <f t="shared" si="4"/>
        <v>2000</v>
      </c>
      <c r="L16" s="6">
        <f t="shared" si="0"/>
        <v>0</v>
      </c>
      <c r="M16" s="6">
        <f t="shared" si="0"/>
        <v>2000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10000</v>
      </c>
      <c r="G17" s="5">
        <f t="shared" si="2"/>
        <v>10000</v>
      </c>
      <c r="H17" s="10">
        <v>0</v>
      </c>
      <c r="I17" s="10">
        <v>10000</v>
      </c>
      <c r="J17" s="5">
        <f t="shared" si="3"/>
        <v>10000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124600</v>
      </c>
      <c r="G20" s="5">
        <f t="shared" si="2"/>
        <v>133100</v>
      </c>
      <c r="H20" s="10">
        <v>8500</v>
      </c>
      <c r="I20" s="10">
        <v>124600</v>
      </c>
      <c r="J20" s="5">
        <f t="shared" si="3"/>
        <v>133100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36500</v>
      </c>
      <c r="I22" s="10">
        <v>35500</v>
      </c>
      <c r="J22" s="5">
        <f t="shared" si="3"/>
        <v>72000</v>
      </c>
      <c r="K22" s="6">
        <f t="shared" si="4"/>
        <v>2000</v>
      </c>
      <c r="L22" s="6">
        <f t="shared" si="4"/>
        <v>0</v>
      </c>
      <c r="M22" s="6">
        <f t="shared" si="4"/>
        <v>2000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61800</v>
      </c>
      <c r="I24" s="10">
        <v>88000</v>
      </c>
      <c r="J24" s="5">
        <f t="shared" si="3"/>
        <v>149800</v>
      </c>
      <c r="K24" s="6">
        <f t="shared" si="4"/>
        <v>800</v>
      </c>
      <c r="L24" s="6">
        <f t="shared" si="4"/>
        <v>0</v>
      </c>
      <c r="M24" s="6">
        <f t="shared" si="4"/>
        <v>800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28000</v>
      </c>
      <c r="D27" s="10"/>
      <c r="E27" s="14">
        <f t="shared" si="1"/>
        <v>28000</v>
      </c>
      <c r="F27" s="15">
        <v>19000</v>
      </c>
      <c r="G27" s="5">
        <f t="shared" si="2"/>
        <v>47000</v>
      </c>
      <c r="H27" s="10">
        <v>28000</v>
      </c>
      <c r="I27" s="10">
        <v>19000</v>
      </c>
      <c r="J27" s="5">
        <f t="shared" si="3"/>
        <v>47000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75500</v>
      </c>
      <c r="D28" s="10"/>
      <c r="E28" s="14">
        <f t="shared" si="1"/>
        <v>75500</v>
      </c>
      <c r="F28" s="15">
        <v>0</v>
      </c>
      <c r="G28" s="5">
        <f t="shared" si="2"/>
        <v>75500</v>
      </c>
      <c r="H28" s="10"/>
      <c r="I28" s="10"/>
      <c r="J28" s="5">
        <f t="shared" si="3"/>
        <v>0</v>
      </c>
      <c r="K28" s="6">
        <f t="shared" si="4"/>
        <v>-75500</v>
      </c>
      <c r="L28" s="6">
        <f t="shared" si="4"/>
        <v>0</v>
      </c>
      <c r="M28" s="6">
        <f t="shared" si="4"/>
        <v>-75500</v>
      </c>
    </row>
    <row r="29" spans="1:13" x14ac:dyDescent="0.3">
      <c r="A29" s="24">
        <v>24</v>
      </c>
      <c r="B29" s="4" t="s">
        <v>36</v>
      </c>
      <c r="C29" s="3">
        <v>12500</v>
      </c>
      <c r="D29" s="10"/>
      <c r="E29" s="14">
        <f t="shared" si="1"/>
        <v>12500</v>
      </c>
      <c r="F29" s="15">
        <v>6500</v>
      </c>
      <c r="G29" s="5">
        <f t="shared" si="2"/>
        <v>19000</v>
      </c>
      <c r="H29" s="10">
        <v>19500</v>
      </c>
      <c r="I29" s="10">
        <v>6500</v>
      </c>
      <c r="J29" s="5">
        <f t="shared" si="3"/>
        <v>26000</v>
      </c>
      <c r="K29" s="6">
        <f t="shared" si="4"/>
        <v>7000</v>
      </c>
      <c r="L29" s="6">
        <f t="shared" si="4"/>
        <v>0</v>
      </c>
      <c r="M29" s="6">
        <f t="shared" si="4"/>
        <v>7000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2790000</v>
      </c>
      <c r="G32" s="5">
        <f t="shared" si="2"/>
        <v>2790000</v>
      </c>
      <c r="H32" s="10">
        <v>0</v>
      </c>
      <c r="I32" s="10">
        <v>2790000</v>
      </c>
      <c r="J32" s="5">
        <f t="shared" si="3"/>
        <v>2790000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5">
        <v>12700000</v>
      </c>
      <c r="D38" s="15"/>
      <c r="E38" s="14">
        <f t="shared" si="1"/>
        <v>12700000</v>
      </c>
      <c r="F38" s="15">
        <v>21200000</v>
      </c>
      <c r="G38" s="5">
        <f t="shared" si="2"/>
        <v>33900000</v>
      </c>
      <c r="H38" s="10">
        <v>12700000</v>
      </c>
      <c r="I38" s="10">
        <v>21200000</v>
      </c>
      <c r="J38" s="5">
        <f t="shared" si="3"/>
        <v>33900000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5500000</v>
      </c>
      <c r="G39" s="5">
        <f t="shared" si="2"/>
        <v>5500000</v>
      </c>
      <c r="H39" s="10">
        <v>0</v>
      </c>
      <c r="I39" s="10">
        <v>5500000</v>
      </c>
      <c r="J39" s="5">
        <f t="shared" si="3"/>
        <v>5500000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1531650</v>
      </c>
      <c r="D40" s="12">
        <v>148200</v>
      </c>
      <c r="E40" s="14">
        <f t="shared" si="1"/>
        <v>1679850</v>
      </c>
      <c r="F40" s="3"/>
      <c r="G40" s="5">
        <f t="shared" si="2"/>
        <v>1679850</v>
      </c>
      <c r="H40" s="3">
        <v>1531750</v>
      </c>
      <c r="I40" s="3">
        <v>148200</v>
      </c>
      <c r="J40" s="5">
        <f t="shared" si="3"/>
        <v>1679950</v>
      </c>
      <c r="K40" s="6">
        <f t="shared" si="4"/>
        <v>-148100</v>
      </c>
      <c r="L40" s="6">
        <f t="shared" si="4"/>
        <v>148200</v>
      </c>
      <c r="M40" s="6">
        <f t="shared" si="4"/>
        <v>100</v>
      </c>
    </row>
    <row r="41" spans="1:13" ht="31.5" x14ac:dyDescent="0.3">
      <c r="A41" s="24">
        <v>36</v>
      </c>
      <c r="B41" s="4" t="s">
        <v>19</v>
      </c>
      <c r="C41" s="3">
        <v>3572374</v>
      </c>
      <c r="D41" s="12">
        <v>317300</v>
      </c>
      <c r="E41" s="14">
        <f t="shared" si="1"/>
        <v>3889674</v>
      </c>
      <c r="F41" s="3"/>
      <c r="G41" s="5">
        <f t="shared" si="2"/>
        <v>3889674</v>
      </c>
      <c r="H41" s="3">
        <v>3572370</v>
      </c>
      <c r="I41" s="3">
        <v>317300</v>
      </c>
      <c r="J41" s="5">
        <f t="shared" si="3"/>
        <v>3889670</v>
      </c>
      <c r="K41" s="6">
        <f t="shared" si="4"/>
        <v>-317304</v>
      </c>
      <c r="L41" s="6">
        <f t="shared" si="4"/>
        <v>317300</v>
      </c>
      <c r="M41" s="6">
        <f t="shared" si="4"/>
        <v>-4</v>
      </c>
    </row>
    <row r="42" spans="1:13" x14ac:dyDescent="0.3">
      <c r="A42" s="24">
        <v>37</v>
      </c>
      <c r="B42" s="4" t="s">
        <v>20</v>
      </c>
      <c r="C42" s="3">
        <v>107600</v>
      </c>
      <c r="D42" s="3"/>
      <c r="E42" s="14">
        <f t="shared" si="1"/>
        <v>107600</v>
      </c>
      <c r="F42" s="3"/>
      <c r="G42" s="5">
        <f t="shared" si="2"/>
        <v>107600</v>
      </c>
      <c r="H42" s="3">
        <v>110877</v>
      </c>
      <c r="I42" s="3">
        <v>0</v>
      </c>
      <c r="J42" s="5">
        <f t="shared" si="3"/>
        <v>110877</v>
      </c>
      <c r="K42" s="6">
        <f t="shared" si="4"/>
        <v>3277</v>
      </c>
      <c r="L42" s="6">
        <f t="shared" si="4"/>
        <v>0</v>
      </c>
      <c r="M42" s="6">
        <f t="shared" si="4"/>
        <v>3277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76500</v>
      </c>
      <c r="I43" s="3">
        <v>0</v>
      </c>
      <c r="J43" s="5">
        <f t="shared" si="3"/>
        <v>76500</v>
      </c>
      <c r="K43" s="6">
        <f t="shared" si="4"/>
        <v>4500</v>
      </c>
      <c r="L43" s="6">
        <f t="shared" si="4"/>
        <v>0</v>
      </c>
      <c r="M43" s="6">
        <f t="shared" si="4"/>
        <v>4500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112000</v>
      </c>
      <c r="I45" s="3">
        <v>0</v>
      </c>
      <c r="J45" s="5">
        <f t="shared" si="3"/>
        <v>112000</v>
      </c>
      <c r="K45" s="6">
        <f t="shared" si="4"/>
        <v>3000</v>
      </c>
      <c r="L45" s="6">
        <f t="shared" si="4"/>
        <v>0</v>
      </c>
      <c r="M45" s="6">
        <f t="shared" si="4"/>
        <v>3000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5">
        <f t="shared" si="2"/>
        <v>0</v>
      </c>
      <c r="H47" s="17">
        <v>0</v>
      </c>
      <c r="I47" s="17">
        <v>0</v>
      </c>
      <c r="J47" s="17"/>
      <c r="K47" s="17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7"/>
      <c r="B48" s="26" t="s">
        <v>65</v>
      </c>
      <c r="C48" s="17">
        <f>SUM(C6:C47)</f>
        <v>19720862</v>
      </c>
      <c r="D48" s="17">
        <f t="shared" ref="D48:M48" si="6">SUM(D6:D47)</f>
        <v>465500</v>
      </c>
      <c r="E48" s="17">
        <f t="shared" si="6"/>
        <v>20186362</v>
      </c>
      <c r="F48" s="17">
        <f t="shared" si="6"/>
        <v>35028080</v>
      </c>
      <c r="G48" s="17">
        <f t="shared" si="6"/>
        <v>55214442</v>
      </c>
      <c r="H48" s="17">
        <f t="shared" si="6"/>
        <v>19846315</v>
      </c>
      <c r="I48" s="17">
        <f t="shared" si="6"/>
        <v>35493580</v>
      </c>
      <c r="J48" s="17">
        <f t="shared" si="6"/>
        <v>55339895</v>
      </c>
      <c r="K48" s="17">
        <f t="shared" si="6"/>
        <v>-340047</v>
      </c>
      <c r="L48" s="17">
        <f t="shared" si="6"/>
        <v>465500</v>
      </c>
      <c r="M48" s="17">
        <f t="shared" si="6"/>
        <v>125453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C00000"/>
  </sheetPr>
  <dimension ref="A2:M48"/>
  <sheetViews>
    <sheetView zoomScale="145" zoomScaleNormal="145" workbookViewId="0">
      <selection activeCell="N11" sqref="N11"/>
    </sheetView>
  </sheetViews>
  <sheetFormatPr defaultRowHeight="15.75" x14ac:dyDescent="0.3"/>
  <cols>
    <col min="1" max="1" width="7.85546875" style="19" bestFit="1" customWidth="1"/>
    <col min="2" max="2" width="23.5703125" style="28" customWidth="1"/>
    <col min="3" max="3" width="11.5703125" style="19" bestFit="1" customWidth="1"/>
    <col min="4" max="4" width="10.28515625" style="19" bestFit="1" customWidth="1"/>
    <col min="5" max="5" width="11.5703125" style="19" bestFit="1" customWidth="1"/>
    <col min="6" max="6" width="11.85546875" style="19" bestFit="1" customWidth="1"/>
    <col min="7" max="7" width="11.28515625" style="19" customWidth="1"/>
    <col min="8" max="8" width="11.5703125" style="19" bestFit="1" customWidth="1"/>
    <col min="9" max="9" width="12" style="19" customWidth="1"/>
    <col min="10" max="10" width="11.5703125" style="19" bestFit="1" customWidth="1"/>
    <col min="11" max="11" width="11" style="19" bestFit="1" customWidth="1"/>
    <col min="12" max="12" width="10.28515625" style="19" bestFit="1" customWidth="1"/>
    <col min="13" max="13" width="7.7109375" style="19" bestFit="1" customWidth="1"/>
    <col min="14" max="16384" width="9.140625" style="19"/>
  </cols>
  <sheetData>
    <row r="2" spans="1:13" x14ac:dyDescent="0.3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6000</v>
      </c>
      <c r="D12" s="10"/>
      <c r="E12" s="14">
        <f t="shared" si="1"/>
        <v>6000</v>
      </c>
      <c r="F12" s="15">
        <v>26500</v>
      </c>
      <c r="G12" s="5">
        <f t="shared" si="2"/>
        <v>32500</v>
      </c>
      <c r="H12" s="10">
        <v>6000</v>
      </c>
      <c r="I12" s="10">
        <v>26500</v>
      </c>
      <c r="J12" s="5">
        <f t="shared" si="3"/>
        <v>32500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1412600</v>
      </c>
      <c r="D14" s="10"/>
      <c r="E14" s="14">
        <f t="shared" si="1"/>
        <v>1412600</v>
      </c>
      <c r="F14" s="15">
        <v>2948400</v>
      </c>
      <c r="G14" s="5">
        <f t="shared" si="2"/>
        <v>4361000</v>
      </c>
      <c r="H14" s="10">
        <v>1412600</v>
      </c>
      <c r="I14" s="10">
        <v>2948400</v>
      </c>
      <c r="J14" s="5">
        <f t="shared" si="3"/>
        <v>4361000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1230000</v>
      </c>
      <c r="G15" s="5">
        <f t="shared" si="2"/>
        <v>1230000</v>
      </c>
      <c r="H15" s="10">
        <v>0</v>
      </c>
      <c r="I15" s="10">
        <v>1230000</v>
      </c>
      <c r="J15" s="5">
        <f t="shared" si="3"/>
        <v>1230000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225266</v>
      </c>
      <c r="D16" s="10"/>
      <c r="E16" s="14">
        <f t="shared" si="1"/>
        <v>225266</v>
      </c>
      <c r="F16" s="15">
        <v>486000</v>
      </c>
      <c r="G16" s="5">
        <f t="shared" si="2"/>
        <v>711266</v>
      </c>
      <c r="H16" s="10">
        <v>225266</v>
      </c>
      <c r="I16" s="10">
        <v>486000</v>
      </c>
      <c r="J16" s="5">
        <f t="shared" si="3"/>
        <v>711266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0</v>
      </c>
      <c r="G17" s="5">
        <f t="shared" si="2"/>
        <v>0</v>
      </c>
      <c r="H17" s="10">
        <v>0</v>
      </c>
      <c r="I17" s="10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127200</v>
      </c>
      <c r="G20" s="5">
        <f t="shared" si="2"/>
        <v>135700</v>
      </c>
      <c r="H20" s="10">
        <v>8500</v>
      </c>
      <c r="I20" s="10">
        <v>127200</v>
      </c>
      <c r="J20" s="5">
        <f t="shared" si="3"/>
        <v>135700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32000</v>
      </c>
      <c r="I22" s="10">
        <v>35500</v>
      </c>
      <c r="J22" s="5">
        <f t="shared" si="3"/>
        <v>67500</v>
      </c>
      <c r="K22" s="6">
        <f t="shared" si="4"/>
        <v>-2500</v>
      </c>
      <c r="L22" s="6">
        <f t="shared" si="4"/>
        <v>0</v>
      </c>
      <c r="M22" s="6">
        <f t="shared" si="4"/>
        <v>-2500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6000</v>
      </c>
      <c r="I25" s="10">
        <v>26500</v>
      </c>
      <c r="J25" s="5">
        <f t="shared" si="3"/>
        <v>32500</v>
      </c>
      <c r="K25" s="6">
        <f t="shared" si="4"/>
        <v>-12615</v>
      </c>
      <c r="L25" s="6">
        <f t="shared" si="4"/>
        <v>5070</v>
      </c>
      <c r="M25" s="6">
        <f t="shared" si="4"/>
        <v>-7545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23000</v>
      </c>
      <c r="D27" s="10"/>
      <c r="E27" s="14">
        <f t="shared" si="1"/>
        <v>23000</v>
      </c>
      <c r="F27" s="15">
        <v>19000</v>
      </c>
      <c r="G27" s="5">
        <f t="shared" si="2"/>
        <v>42000</v>
      </c>
      <c r="H27" s="10">
        <v>23000</v>
      </c>
      <c r="I27" s="10">
        <v>19000</v>
      </c>
      <c r="J27" s="5">
        <f t="shared" si="3"/>
        <v>42000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71000</v>
      </c>
      <c r="D28" s="10"/>
      <c r="E28" s="14">
        <f t="shared" si="1"/>
        <v>71000</v>
      </c>
      <c r="F28" s="15">
        <v>0</v>
      </c>
      <c r="G28" s="5">
        <f t="shared" si="2"/>
        <v>71000</v>
      </c>
      <c r="H28" s="10">
        <v>0</v>
      </c>
      <c r="I28" s="10">
        <v>71000</v>
      </c>
      <c r="J28" s="5">
        <f t="shared" si="3"/>
        <v>71000</v>
      </c>
      <c r="K28" s="6">
        <f t="shared" si="4"/>
        <v>-71000</v>
      </c>
      <c r="L28" s="6">
        <f t="shared" si="4"/>
        <v>71000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12500</v>
      </c>
      <c r="D29" s="10"/>
      <c r="E29" s="14">
        <f t="shared" si="1"/>
        <v>12500</v>
      </c>
      <c r="F29" s="15">
        <v>6500</v>
      </c>
      <c r="G29" s="5">
        <f t="shared" si="2"/>
        <v>19000</v>
      </c>
      <c r="H29" s="10">
        <v>12500</v>
      </c>
      <c r="I29" s="10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3250000</v>
      </c>
      <c r="G32" s="5">
        <f t="shared" si="2"/>
        <v>3250000</v>
      </c>
      <c r="H32" s="10">
        <v>0</v>
      </c>
      <c r="I32" s="10">
        <v>3250000</v>
      </c>
      <c r="J32" s="5">
        <f t="shared" si="3"/>
        <v>3250000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14400000</v>
      </c>
      <c r="D38" s="13">
        <v>1075000</v>
      </c>
      <c r="E38" s="14">
        <f t="shared" si="1"/>
        <v>15475000</v>
      </c>
      <c r="F38" s="15">
        <v>33500000</v>
      </c>
      <c r="G38" s="5">
        <f t="shared" si="2"/>
        <v>48975000</v>
      </c>
      <c r="H38" s="10">
        <v>14400000</v>
      </c>
      <c r="I38" s="10">
        <v>34575000</v>
      </c>
      <c r="J38" s="5">
        <f t="shared" si="3"/>
        <v>48975000</v>
      </c>
      <c r="K38" s="6">
        <f t="shared" si="4"/>
        <v>-1075000</v>
      </c>
      <c r="L38" s="6">
        <f t="shared" si="4"/>
        <v>1075000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9200000</v>
      </c>
      <c r="G39" s="5">
        <f t="shared" si="2"/>
        <v>9200000</v>
      </c>
      <c r="H39" s="10">
        <v>0</v>
      </c>
      <c r="I39" s="10">
        <v>9200000</v>
      </c>
      <c r="J39" s="5">
        <f t="shared" si="3"/>
        <v>9200000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18.75" customHeight="1" x14ac:dyDescent="0.3">
      <c r="A40" s="24">
        <v>35</v>
      </c>
      <c r="B40" s="4" t="s">
        <v>18</v>
      </c>
      <c r="C40" s="3">
        <v>1539356</v>
      </c>
      <c r="D40" s="3"/>
      <c r="E40" s="14">
        <f t="shared" si="1"/>
        <v>1539356</v>
      </c>
      <c r="F40" s="3"/>
      <c r="G40" s="5">
        <f t="shared" si="2"/>
        <v>1539356</v>
      </c>
      <c r="H40" s="3">
        <v>1539356</v>
      </c>
      <c r="I40" s="3">
        <v>0</v>
      </c>
      <c r="J40" s="5">
        <f t="shared" si="3"/>
        <v>1539356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3513472</v>
      </c>
      <c r="D41" s="3"/>
      <c r="E41" s="14">
        <f t="shared" si="1"/>
        <v>3513472</v>
      </c>
      <c r="F41" s="3"/>
      <c r="G41" s="5">
        <f t="shared" si="2"/>
        <v>3513472</v>
      </c>
      <c r="H41" s="3">
        <v>3523672</v>
      </c>
      <c r="I41" s="3"/>
      <c r="J41" s="5">
        <f t="shared" si="3"/>
        <v>3523672</v>
      </c>
      <c r="K41" s="6">
        <f t="shared" si="4"/>
        <v>10200</v>
      </c>
      <c r="L41" s="6">
        <f t="shared" si="4"/>
        <v>0</v>
      </c>
      <c r="M41" s="6">
        <f t="shared" si="4"/>
        <v>10200</v>
      </c>
    </row>
    <row r="42" spans="1:13" x14ac:dyDescent="0.3">
      <c r="A42" s="24">
        <v>37</v>
      </c>
      <c r="B42" s="4" t="s">
        <v>20</v>
      </c>
      <c r="C42" s="3">
        <v>102753</v>
      </c>
      <c r="D42" s="3"/>
      <c r="E42" s="14">
        <f t="shared" si="1"/>
        <v>102753</v>
      </c>
      <c r="F42" s="3"/>
      <c r="G42" s="5">
        <f t="shared" si="2"/>
        <v>102753</v>
      </c>
      <c r="H42" s="3">
        <v>104000</v>
      </c>
      <c r="I42" s="3"/>
      <c r="J42" s="5">
        <f t="shared" si="3"/>
        <v>104000</v>
      </c>
      <c r="K42" s="6">
        <f t="shared" si="4"/>
        <v>1247</v>
      </c>
      <c r="L42" s="6">
        <f t="shared" si="4"/>
        <v>0</v>
      </c>
      <c r="M42" s="6">
        <f t="shared" si="4"/>
        <v>1247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77250</v>
      </c>
      <c r="I43" s="3"/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4"/>
        <v>5250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110000</v>
      </c>
      <c r="I45" s="3">
        <v>0</v>
      </c>
      <c r="J45" s="5">
        <f t="shared" si="3"/>
        <v>110000</v>
      </c>
      <c r="K45" s="6">
        <f t="shared" si="4"/>
        <v>1000</v>
      </c>
      <c r="L45" s="6">
        <f t="shared" si="4"/>
        <v>0</v>
      </c>
      <c r="M45" s="6">
        <f t="shared" si="4"/>
        <v>1000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5" t="s">
        <v>59</v>
      </c>
      <c r="C47" s="20"/>
      <c r="D47" s="20"/>
      <c r="E47" s="14">
        <f t="shared" si="1"/>
        <v>0</v>
      </c>
      <c r="F47" s="20"/>
      <c r="G47" s="5">
        <f t="shared" si="2"/>
        <v>0</v>
      </c>
      <c r="H47" s="20"/>
      <c r="I47" s="20"/>
      <c r="J47" s="20"/>
      <c r="K47" s="20"/>
      <c r="L47" s="21">
        <f t="shared" ref="L47:M47" si="5">SUM(I47-F47)</f>
        <v>0</v>
      </c>
      <c r="M47" s="21">
        <f t="shared" si="5"/>
        <v>0</v>
      </c>
    </row>
    <row r="48" spans="1:13" ht="31.5" x14ac:dyDescent="0.3">
      <c r="A48" s="17"/>
      <c r="B48" s="26" t="s">
        <v>66</v>
      </c>
      <c r="C48" s="17">
        <f>SUM(C6:C47)</f>
        <v>21698685</v>
      </c>
      <c r="D48" s="17">
        <f t="shared" ref="D48:M48" si="6">SUM(D6:D47)</f>
        <v>1075000</v>
      </c>
      <c r="E48" s="17">
        <f t="shared" si="6"/>
        <v>22773685</v>
      </c>
      <c r="F48" s="17">
        <f t="shared" si="6"/>
        <v>51673380</v>
      </c>
      <c r="G48" s="17">
        <f t="shared" si="6"/>
        <v>74447065</v>
      </c>
      <c r="H48" s="17">
        <f t="shared" si="6"/>
        <v>21631767</v>
      </c>
      <c r="I48" s="17">
        <f t="shared" si="6"/>
        <v>52824450</v>
      </c>
      <c r="J48" s="17">
        <f t="shared" si="6"/>
        <v>74456217</v>
      </c>
      <c r="K48" s="17">
        <f t="shared" si="6"/>
        <v>-1141918</v>
      </c>
      <c r="L48" s="17">
        <f t="shared" si="6"/>
        <v>1151070</v>
      </c>
      <c r="M48" s="17">
        <f t="shared" si="6"/>
        <v>9152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C00000"/>
  </sheetPr>
  <dimension ref="A2:M48"/>
  <sheetViews>
    <sheetView topLeftCell="B1" zoomScale="145" zoomScaleNormal="145" workbookViewId="0">
      <selection activeCell="R14" sqref="R14"/>
    </sheetView>
  </sheetViews>
  <sheetFormatPr defaultRowHeight="15.75" x14ac:dyDescent="0.3"/>
  <cols>
    <col min="1" max="1" width="7.7109375" style="19" bestFit="1" customWidth="1"/>
    <col min="2" max="2" width="22.85546875" style="28" customWidth="1"/>
    <col min="3" max="3" width="11.5703125" style="19" bestFit="1" customWidth="1"/>
    <col min="4" max="4" width="5.5703125" style="19" bestFit="1" customWidth="1"/>
    <col min="5" max="5" width="11.5703125" style="19" customWidth="1"/>
    <col min="6" max="6" width="11.7109375" style="19" bestFit="1" customWidth="1"/>
    <col min="7" max="7" width="10.28515625" style="19" customWidth="1"/>
    <col min="8" max="9" width="11.140625" style="19" customWidth="1"/>
    <col min="10" max="10" width="11.5703125" style="19" bestFit="1" customWidth="1"/>
    <col min="11" max="11" width="9.28515625" style="19" bestFit="1" customWidth="1"/>
    <col min="12" max="12" width="7" style="19" bestFit="1" customWidth="1"/>
    <col min="13" max="13" width="7.140625" style="19" bestFit="1" customWidth="1"/>
    <col min="14" max="16384" width="9.140625" style="19"/>
  </cols>
  <sheetData>
    <row r="2" spans="1:13" x14ac:dyDescent="0.3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519300</v>
      </c>
      <c r="G6" s="5">
        <f>SUM(E6:F6)</f>
        <v>524550</v>
      </c>
      <c r="H6" s="10">
        <v>5250</v>
      </c>
      <c r="I6" s="10">
        <v>519300</v>
      </c>
      <c r="J6" s="5">
        <f>SUM(H6:I6)</f>
        <v>524550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2500</v>
      </c>
      <c r="J8" s="5">
        <f t="shared" si="3"/>
        <v>2500</v>
      </c>
      <c r="K8" s="6">
        <f t="shared" si="4"/>
        <v>0</v>
      </c>
      <c r="L8" s="6">
        <f t="shared" si="0"/>
        <v>1000</v>
      </c>
      <c r="M8" s="6">
        <f t="shared" si="0"/>
        <v>1000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20500</v>
      </c>
      <c r="G12" s="5">
        <f t="shared" si="2"/>
        <v>24500</v>
      </c>
      <c r="H12" s="10">
        <v>4000</v>
      </c>
      <c r="I12" s="10">
        <v>20500</v>
      </c>
      <c r="J12" s="5">
        <f t="shared" si="3"/>
        <v>24500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>
        <v>0</v>
      </c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1259600</v>
      </c>
      <c r="D14" s="10"/>
      <c r="E14" s="14">
        <f t="shared" si="1"/>
        <v>1259600</v>
      </c>
      <c r="F14" s="15">
        <v>2948400</v>
      </c>
      <c r="G14" s="5">
        <f t="shared" si="2"/>
        <v>4208000</v>
      </c>
      <c r="H14" s="10">
        <v>1259600</v>
      </c>
      <c r="I14" s="10">
        <v>2948400</v>
      </c>
      <c r="J14" s="5">
        <f t="shared" si="3"/>
        <v>4208000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224750</v>
      </c>
      <c r="D16" s="10"/>
      <c r="E16" s="14">
        <f t="shared" si="1"/>
        <v>224750</v>
      </c>
      <c r="F16" s="15">
        <v>452000</v>
      </c>
      <c r="G16" s="5">
        <f t="shared" si="2"/>
        <v>676750</v>
      </c>
      <c r="H16" s="10">
        <v>224250</v>
      </c>
      <c r="I16" s="10">
        <v>452000</v>
      </c>
      <c r="J16" s="5">
        <f t="shared" si="3"/>
        <v>676250</v>
      </c>
      <c r="K16" s="6">
        <f t="shared" si="4"/>
        <v>-500</v>
      </c>
      <c r="L16" s="6">
        <f t="shared" si="0"/>
        <v>0</v>
      </c>
      <c r="M16" s="6">
        <f t="shared" si="0"/>
        <v>-500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16500</v>
      </c>
      <c r="G17" s="5">
        <f t="shared" si="2"/>
        <v>16500</v>
      </c>
      <c r="H17" s="10">
        <v>0</v>
      </c>
      <c r="I17" s="10">
        <v>16500</v>
      </c>
      <c r="J17" s="5">
        <f t="shared" si="3"/>
        <v>16500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127200</v>
      </c>
      <c r="G20" s="5">
        <f t="shared" si="2"/>
        <v>135700</v>
      </c>
      <c r="H20" s="10">
        <v>8500</v>
      </c>
      <c r="I20" s="10">
        <v>127200</v>
      </c>
      <c r="J20" s="5">
        <f t="shared" si="3"/>
        <v>135700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32000</v>
      </c>
      <c r="I22" s="10">
        <v>35500</v>
      </c>
      <c r="J22" s="5">
        <f t="shared" si="3"/>
        <v>67500</v>
      </c>
      <c r="K22" s="6">
        <f t="shared" si="4"/>
        <v>-2500</v>
      </c>
      <c r="L22" s="6">
        <f t="shared" si="4"/>
        <v>0</v>
      </c>
      <c r="M22" s="6">
        <f t="shared" si="4"/>
        <v>-2500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25000</v>
      </c>
      <c r="D27" s="10"/>
      <c r="E27" s="14">
        <f t="shared" si="1"/>
        <v>25000</v>
      </c>
      <c r="F27" s="15">
        <v>25500</v>
      </c>
      <c r="G27" s="5">
        <f t="shared" si="2"/>
        <v>50500</v>
      </c>
      <c r="H27" s="10">
        <v>25000</v>
      </c>
      <c r="I27" s="10">
        <v>25500</v>
      </c>
      <c r="J27" s="5">
        <f t="shared" si="3"/>
        <v>50500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59500</v>
      </c>
      <c r="D28" s="10"/>
      <c r="E28" s="14">
        <f t="shared" si="1"/>
        <v>59500</v>
      </c>
      <c r="F28" s="15">
        <v>0</v>
      </c>
      <c r="G28" s="5">
        <f t="shared" si="2"/>
        <v>59500</v>
      </c>
      <c r="H28" s="10">
        <v>59500</v>
      </c>
      <c r="I28" s="10">
        <v>0</v>
      </c>
      <c r="J28" s="5">
        <f t="shared" si="3"/>
        <v>59500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12500</v>
      </c>
      <c r="D29" s="10"/>
      <c r="E29" s="14">
        <f t="shared" si="1"/>
        <v>12500</v>
      </c>
      <c r="F29" s="15">
        <v>6500</v>
      </c>
      <c r="G29" s="5">
        <f t="shared" si="2"/>
        <v>19000</v>
      </c>
      <c r="H29" s="10">
        <v>15000</v>
      </c>
      <c r="I29" s="10">
        <v>6500</v>
      </c>
      <c r="J29" s="5">
        <f t="shared" si="3"/>
        <v>21500</v>
      </c>
      <c r="K29" s="6">
        <f t="shared" si="4"/>
        <v>2500</v>
      </c>
      <c r="L29" s="6">
        <f t="shared" si="4"/>
        <v>0</v>
      </c>
      <c r="M29" s="6">
        <f t="shared" si="4"/>
        <v>2500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3080000</v>
      </c>
      <c r="G32" s="5">
        <f t="shared" si="2"/>
        <v>3080000</v>
      </c>
      <c r="H32" s="10">
        <v>0</v>
      </c>
      <c r="I32" s="10">
        <v>3080000</v>
      </c>
      <c r="J32" s="5">
        <f t="shared" si="3"/>
        <v>3080000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14900000</v>
      </c>
      <c r="D38" s="10"/>
      <c r="E38" s="14">
        <f t="shared" si="1"/>
        <v>14900000</v>
      </c>
      <c r="F38" s="15">
        <v>31000000</v>
      </c>
      <c r="G38" s="5">
        <f t="shared" si="2"/>
        <v>45900000</v>
      </c>
      <c r="H38" s="10">
        <v>14900000</v>
      </c>
      <c r="I38" s="10">
        <v>31000000</v>
      </c>
      <c r="J38" s="5">
        <f t="shared" si="3"/>
        <v>45900000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6200000</v>
      </c>
      <c r="G39" s="5">
        <f t="shared" si="2"/>
        <v>6200000</v>
      </c>
      <c r="H39" s="10">
        <v>0</v>
      </c>
      <c r="I39" s="10">
        <v>6200000</v>
      </c>
      <c r="J39" s="5">
        <f t="shared" si="3"/>
        <v>6200000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1563750</v>
      </c>
      <c r="D40" s="3"/>
      <c r="E40" s="14">
        <f t="shared" si="1"/>
        <v>1563750</v>
      </c>
      <c r="F40" s="3"/>
      <c r="G40" s="5">
        <f t="shared" si="2"/>
        <v>1563750</v>
      </c>
      <c r="H40" s="3">
        <v>1563750</v>
      </c>
      <c r="I40" s="3">
        <v>0</v>
      </c>
      <c r="J40" s="5">
        <f t="shared" si="3"/>
        <v>1563750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3566899</v>
      </c>
      <c r="D41" s="3"/>
      <c r="E41" s="14">
        <f t="shared" si="1"/>
        <v>3566899</v>
      </c>
      <c r="F41" s="3"/>
      <c r="G41" s="5">
        <f t="shared" si="2"/>
        <v>3566899</v>
      </c>
      <c r="H41" s="3">
        <v>3566899</v>
      </c>
      <c r="I41" s="3">
        <v>0</v>
      </c>
      <c r="J41" s="5">
        <f t="shared" si="3"/>
        <v>3566899</v>
      </c>
      <c r="K41" s="6">
        <f t="shared" si="4"/>
        <v>0</v>
      </c>
      <c r="L41" s="6">
        <f t="shared" si="4"/>
        <v>0</v>
      </c>
      <c r="M41" s="6">
        <f t="shared" si="4"/>
        <v>0</v>
      </c>
    </row>
    <row r="42" spans="1:13" x14ac:dyDescent="0.3">
      <c r="A42" s="24">
        <v>37</v>
      </c>
      <c r="B42" s="4" t="s">
        <v>20</v>
      </c>
      <c r="C42" s="3">
        <v>103100</v>
      </c>
      <c r="D42" s="3"/>
      <c r="E42" s="14">
        <f t="shared" si="1"/>
        <v>103100</v>
      </c>
      <c r="F42" s="3"/>
      <c r="G42" s="5">
        <f t="shared" si="2"/>
        <v>103100</v>
      </c>
      <c r="H42" s="3">
        <v>103600</v>
      </c>
      <c r="I42" s="3">
        <v>0</v>
      </c>
      <c r="J42" s="5">
        <f t="shared" si="3"/>
        <v>103600</v>
      </c>
      <c r="K42" s="6">
        <f t="shared" si="4"/>
        <v>500</v>
      </c>
      <c r="L42" s="6">
        <f t="shared" si="4"/>
        <v>0</v>
      </c>
      <c r="M42" s="6">
        <f t="shared" si="4"/>
        <v>500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1">
        <v>25000</v>
      </c>
      <c r="D47" s="17"/>
      <c r="E47" s="14">
        <f t="shared" si="1"/>
        <v>25000</v>
      </c>
      <c r="F47" s="17"/>
      <c r="G47" s="5">
        <f t="shared" si="2"/>
        <v>25000</v>
      </c>
      <c r="H47" s="17">
        <v>25000</v>
      </c>
      <c r="I47" s="17">
        <v>0</v>
      </c>
      <c r="J47" s="5">
        <f t="shared" ref="J47" si="5">SUM(H47:I47)</f>
        <v>25000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x14ac:dyDescent="0.3">
      <c r="A48" s="17"/>
      <c r="B48" s="26" t="s">
        <v>68</v>
      </c>
      <c r="C48" s="17">
        <f>SUM(C6:C47)</f>
        <v>22136837</v>
      </c>
      <c r="D48" s="17">
        <f t="shared" ref="D48:M48" si="8">SUM(D6:D47)</f>
        <v>0</v>
      </c>
      <c r="E48" s="17">
        <f t="shared" si="8"/>
        <v>22136837</v>
      </c>
      <c r="F48" s="17">
        <f t="shared" si="8"/>
        <v>45932380</v>
      </c>
      <c r="G48" s="17">
        <f t="shared" si="8"/>
        <v>68069217</v>
      </c>
      <c r="H48" s="17">
        <f t="shared" si="8"/>
        <v>22138337</v>
      </c>
      <c r="I48" s="17">
        <f t="shared" si="8"/>
        <v>45933380</v>
      </c>
      <c r="J48" s="17">
        <f t="shared" si="8"/>
        <v>68071717</v>
      </c>
      <c r="K48" s="17">
        <f t="shared" si="8"/>
        <v>1500</v>
      </c>
      <c r="L48" s="17">
        <f t="shared" si="8"/>
        <v>1000</v>
      </c>
      <c r="M48" s="17">
        <f t="shared" si="8"/>
        <v>2500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C00000"/>
  </sheetPr>
  <dimension ref="A2:M48"/>
  <sheetViews>
    <sheetView topLeftCell="A31" zoomScale="145" zoomScaleNormal="145" workbookViewId="0">
      <selection activeCell="H38" sqref="H38:I39"/>
    </sheetView>
  </sheetViews>
  <sheetFormatPr defaultRowHeight="15.75" x14ac:dyDescent="0.3"/>
  <cols>
    <col min="1" max="1" width="7.7109375" style="19" bestFit="1" customWidth="1"/>
    <col min="2" max="2" width="22.140625" style="28" customWidth="1"/>
    <col min="3" max="3" width="11.5703125" style="19" bestFit="1" customWidth="1"/>
    <col min="4" max="4" width="5.5703125" style="19" bestFit="1" customWidth="1"/>
    <col min="5" max="5" width="11.5703125" style="19" bestFit="1" customWidth="1"/>
    <col min="6" max="6" width="11.7109375" style="19" bestFit="1" customWidth="1"/>
    <col min="7" max="10" width="11.5703125" style="19" bestFit="1" customWidth="1"/>
    <col min="11" max="13" width="12.28515625" style="19" bestFit="1" customWidth="1"/>
    <col min="14" max="16384" width="9.140625" style="19"/>
  </cols>
  <sheetData>
    <row r="2" spans="1:13" x14ac:dyDescent="0.3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7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36500</v>
      </c>
      <c r="G12" s="5">
        <f t="shared" si="2"/>
        <v>40500</v>
      </c>
      <c r="H12" s="10">
        <v>4000</v>
      </c>
      <c r="I12" s="10">
        <v>36500</v>
      </c>
      <c r="J12" s="5">
        <f t="shared" si="3"/>
        <v>40500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0</v>
      </c>
      <c r="G13" s="5">
        <f t="shared" si="2"/>
        <v>21273</v>
      </c>
      <c r="H13" s="10">
        <v>21273</v>
      </c>
      <c r="I13" s="10"/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1262975</v>
      </c>
      <c r="D14" s="10"/>
      <c r="E14" s="14">
        <f t="shared" si="1"/>
        <v>1262975</v>
      </c>
      <c r="F14" s="15">
        <v>2948400</v>
      </c>
      <c r="G14" s="5">
        <f t="shared" si="2"/>
        <v>4211375</v>
      </c>
      <c r="H14" s="10">
        <v>1262975</v>
      </c>
      <c r="I14" s="10">
        <v>2948400</v>
      </c>
      <c r="J14" s="5">
        <f t="shared" si="3"/>
        <v>4211375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228250</v>
      </c>
      <c r="D16" s="10"/>
      <c r="E16" s="14">
        <f t="shared" si="1"/>
        <v>228250</v>
      </c>
      <c r="F16" s="15">
        <v>476000</v>
      </c>
      <c r="G16" s="5">
        <f t="shared" si="2"/>
        <v>704250</v>
      </c>
      <c r="H16" s="10">
        <v>228250</v>
      </c>
      <c r="I16" s="10">
        <v>476000</v>
      </c>
      <c r="J16" s="5">
        <f t="shared" si="3"/>
        <v>704250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0</v>
      </c>
      <c r="G17" s="5">
        <f t="shared" si="2"/>
        <v>0</v>
      </c>
      <c r="H17" s="10">
        <v>0</v>
      </c>
      <c r="I17" s="10">
        <v>0</v>
      </c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127200</v>
      </c>
      <c r="G20" s="5">
        <f t="shared" si="2"/>
        <v>135700</v>
      </c>
      <c r="H20" s="10">
        <v>0</v>
      </c>
      <c r="I20" s="10">
        <v>127200</v>
      </c>
      <c r="J20" s="5">
        <f t="shared" si="3"/>
        <v>127200</v>
      </c>
      <c r="K20" s="6">
        <f t="shared" si="4"/>
        <v>-8500</v>
      </c>
      <c r="L20" s="6">
        <f t="shared" si="0"/>
        <v>0</v>
      </c>
      <c r="M20" s="6">
        <f t="shared" si="0"/>
        <v>-8500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34500</v>
      </c>
      <c r="I22" s="10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18773</v>
      </c>
      <c r="I25" s="10">
        <v>21430</v>
      </c>
      <c r="J25" s="5">
        <f t="shared" si="3"/>
        <v>40203</v>
      </c>
      <c r="K25" s="6">
        <f t="shared" si="4"/>
        <v>158</v>
      </c>
      <c r="L25" s="6">
        <f t="shared" si="4"/>
        <v>0</v>
      </c>
      <c r="M25" s="6">
        <f t="shared" si="4"/>
        <v>158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28000</v>
      </c>
      <c r="D27" s="10"/>
      <c r="E27" s="14">
        <f t="shared" si="1"/>
        <v>28000</v>
      </c>
      <c r="F27" s="15">
        <v>19000</v>
      </c>
      <c r="G27" s="5">
        <f t="shared" si="2"/>
        <v>47000</v>
      </c>
      <c r="H27" s="10">
        <v>28000</v>
      </c>
      <c r="I27" s="10">
        <v>17500</v>
      </c>
      <c r="J27" s="5">
        <f t="shared" si="3"/>
        <v>45500</v>
      </c>
      <c r="K27" s="6">
        <f t="shared" si="4"/>
        <v>0</v>
      </c>
      <c r="L27" s="6">
        <f t="shared" si="4"/>
        <v>-1500</v>
      </c>
      <c r="M27" s="6">
        <f t="shared" si="4"/>
        <v>-1500</v>
      </c>
    </row>
    <row r="28" spans="1:13" x14ac:dyDescent="0.3">
      <c r="A28" s="24">
        <v>23</v>
      </c>
      <c r="B28" s="4" t="s">
        <v>22</v>
      </c>
      <c r="C28" s="3">
        <v>66000</v>
      </c>
      <c r="D28" s="10"/>
      <c r="E28" s="14">
        <f t="shared" si="1"/>
        <v>66000</v>
      </c>
      <c r="F28" s="15">
        <v>0</v>
      </c>
      <c r="G28" s="5">
        <f t="shared" si="2"/>
        <v>66000</v>
      </c>
      <c r="H28" s="10">
        <v>66000</v>
      </c>
      <c r="I28" s="10"/>
      <c r="J28" s="5">
        <f t="shared" si="3"/>
        <v>66000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12500</v>
      </c>
      <c r="D29" s="10"/>
      <c r="E29" s="14">
        <f t="shared" si="1"/>
        <v>12500</v>
      </c>
      <c r="F29" s="15">
        <v>6500</v>
      </c>
      <c r="G29" s="5">
        <f t="shared" si="2"/>
        <v>19000</v>
      </c>
      <c r="H29" s="10">
        <v>12500</v>
      </c>
      <c r="I29" s="10">
        <v>8000</v>
      </c>
      <c r="J29" s="5">
        <f t="shared" si="3"/>
        <v>20500</v>
      </c>
      <c r="K29" s="6">
        <f t="shared" si="4"/>
        <v>0</v>
      </c>
      <c r="L29" s="6">
        <f t="shared" si="4"/>
        <v>1500</v>
      </c>
      <c r="M29" s="6">
        <f t="shared" si="4"/>
        <v>1500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3134000</v>
      </c>
      <c r="G32" s="5">
        <f t="shared" si="2"/>
        <v>3134000</v>
      </c>
      <c r="H32" s="10">
        <v>0</v>
      </c>
      <c r="I32" s="10">
        <v>3134000</v>
      </c>
      <c r="J32" s="5">
        <f t="shared" si="3"/>
        <v>3134000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13500000</v>
      </c>
      <c r="D38" s="10"/>
      <c r="E38" s="14">
        <f t="shared" si="1"/>
        <v>13500000</v>
      </c>
      <c r="F38" s="15">
        <v>30691000</v>
      </c>
      <c r="G38" s="5">
        <f t="shared" si="2"/>
        <v>44191000</v>
      </c>
      <c r="H38" s="10">
        <v>13500000</v>
      </c>
      <c r="I38" s="10">
        <v>30691000</v>
      </c>
      <c r="J38" s="5">
        <f t="shared" si="3"/>
        <v>44191000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8000000</v>
      </c>
      <c r="G39" s="5">
        <f t="shared" si="2"/>
        <v>8000000</v>
      </c>
      <c r="H39" s="10">
        <v>0</v>
      </c>
      <c r="I39" s="10">
        <v>8000000</v>
      </c>
      <c r="J39" s="5">
        <f t="shared" si="3"/>
        <v>8000000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1565250</v>
      </c>
      <c r="D40" s="3"/>
      <c r="E40" s="14">
        <f t="shared" si="1"/>
        <v>1565250</v>
      </c>
      <c r="F40" s="3"/>
      <c r="G40" s="5">
        <f t="shared" si="2"/>
        <v>1565250</v>
      </c>
      <c r="H40" s="3">
        <v>1565250</v>
      </c>
      <c r="I40" s="3">
        <v>0</v>
      </c>
      <c r="J40" s="5">
        <f t="shared" si="3"/>
        <v>1565250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3515452</v>
      </c>
      <c r="D41" s="3"/>
      <c r="E41" s="14">
        <f t="shared" si="1"/>
        <v>3515452</v>
      </c>
      <c r="F41" s="3"/>
      <c r="G41" s="5">
        <f t="shared" si="2"/>
        <v>3515452</v>
      </c>
      <c r="H41" s="3">
        <v>3515452</v>
      </c>
      <c r="I41" s="3">
        <v>0</v>
      </c>
      <c r="J41" s="5">
        <f t="shared" si="3"/>
        <v>3515452</v>
      </c>
      <c r="K41" s="6">
        <f t="shared" si="4"/>
        <v>0</v>
      </c>
      <c r="L41" s="6">
        <f t="shared" si="4"/>
        <v>0</v>
      </c>
      <c r="M41" s="6">
        <f t="shared" si="4"/>
        <v>0</v>
      </c>
    </row>
    <row r="42" spans="1:13" x14ac:dyDescent="0.3">
      <c r="A42" s="24">
        <v>37</v>
      </c>
      <c r="B42" s="4" t="s">
        <v>20</v>
      </c>
      <c r="C42" s="3">
        <v>103200</v>
      </c>
      <c r="D42" s="3"/>
      <c r="E42" s="14">
        <f t="shared" si="1"/>
        <v>103200</v>
      </c>
      <c r="F42" s="3"/>
      <c r="G42" s="5">
        <f t="shared" si="2"/>
        <v>103200</v>
      </c>
      <c r="H42" s="3">
        <v>103200</v>
      </c>
      <c r="I42" s="3"/>
      <c r="J42" s="5">
        <f t="shared" si="3"/>
        <v>103200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117500</v>
      </c>
      <c r="I45" s="3">
        <v>0</v>
      </c>
      <c r="J45" s="5">
        <f t="shared" si="3"/>
        <v>117500</v>
      </c>
      <c r="K45" s="6">
        <f t="shared" si="4"/>
        <v>8500</v>
      </c>
      <c r="L45" s="6">
        <f t="shared" si="4"/>
        <v>0</v>
      </c>
      <c r="M45" s="6">
        <f t="shared" si="4"/>
        <v>8500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5">
        <f t="shared" si="2"/>
        <v>0</v>
      </c>
      <c r="H47" s="17"/>
      <c r="I47" s="17"/>
      <c r="J47" s="5">
        <f t="shared" ref="J47" si="5">SUM(H47:I47)</f>
        <v>0</v>
      </c>
      <c r="K47" s="6">
        <f t="shared" ref="K47" si="6">SUM(H47-E47)</f>
        <v>0</v>
      </c>
      <c r="L47" s="6">
        <f t="shared" ref="L47:M47" si="7">SUM(I47-F47)</f>
        <v>0</v>
      </c>
      <c r="M47" s="6">
        <f t="shared" si="7"/>
        <v>0</v>
      </c>
    </row>
    <row r="48" spans="1:13" x14ac:dyDescent="0.3">
      <c r="A48" s="17"/>
      <c r="B48" s="26" t="s">
        <v>69</v>
      </c>
      <c r="C48" s="17">
        <f>SUM(C6:C47)</f>
        <v>20678365</v>
      </c>
      <c r="D48" s="17">
        <f t="shared" ref="D48:E48" si="8">SUM(D6:D47)</f>
        <v>0</v>
      </c>
      <c r="E48" s="17">
        <f t="shared" si="8"/>
        <v>20678365</v>
      </c>
      <c r="F48" s="17">
        <f>SUM(F6:F47)</f>
        <v>47518380</v>
      </c>
      <c r="G48" s="17">
        <f>SUM(G6:G47)</f>
        <v>68196745</v>
      </c>
      <c r="H48" s="17">
        <f t="shared" ref="H48:M48" si="9">SUM(H6:H47)</f>
        <v>20680023</v>
      </c>
      <c r="I48" s="17">
        <f t="shared" si="9"/>
        <v>47518380</v>
      </c>
      <c r="J48" s="17">
        <f t="shared" si="9"/>
        <v>68198403</v>
      </c>
      <c r="K48" s="17">
        <f t="shared" si="9"/>
        <v>1658</v>
      </c>
      <c r="L48" s="17">
        <f t="shared" si="9"/>
        <v>0</v>
      </c>
      <c r="M48" s="17">
        <f t="shared" si="9"/>
        <v>1658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C00000"/>
  </sheetPr>
  <dimension ref="A2:M48"/>
  <sheetViews>
    <sheetView zoomScale="145" zoomScaleNormal="145" workbookViewId="0">
      <selection activeCell="D10" sqref="D10"/>
    </sheetView>
  </sheetViews>
  <sheetFormatPr defaultRowHeight="16.5" x14ac:dyDescent="0.3"/>
  <cols>
    <col min="1" max="1" width="7.7109375" style="1" bestFit="1" customWidth="1"/>
    <col min="2" max="2" width="22" style="27" customWidth="1"/>
    <col min="3" max="3" width="11.5703125" style="1" bestFit="1" customWidth="1"/>
    <col min="4" max="4" width="10.28515625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9" width="11.28515625" style="1" customWidth="1"/>
    <col min="10" max="10" width="11.5703125" style="1" bestFit="1" customWidth="1"/>
    <col min="11" max="11" width="11" style="1" bestFit="1" customWidth="1"/>
    <col min="12" max="12" width="10.28515625" style="1" bestFit="1" customWidth="1"/>
    <col min="13" max="13" width="11" style="1" bestFit="1" customWidth="1"/>
    <col min="14" max="16384" width="9.140625" style="1"/>
  </cols>
  <sheetData>
    <row r="2" spans="1:13" x14ac:dyDescent="0.3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6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0</v>
      </c>
      <c r="I8" s="10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/>
      <c r="J11" s="5">
        <f t="shared" si="3"/>
        <v>21000</v>
      </c>
      <c r="K11" s="6">
        <f t="shared" si="4"/>
        <v>0</v>
      </c>
      <c r="L11" s="6">
        <f t="shared" si="0"/>
        <v>-31600</v>
      </c>
      <c r="M11" s="6">
        <f t="shared" si="0"/>
        <v>-31600</v>
      </c>
    </row>
    <row r="12" spans="1:13" x14ac:dyDescent="0.3">
      <c r="A12" s="24">
        <v>7</v>
      </c>
      <c r="B12" s="4" t="s">
        <v>35</v>
      </c>
      <c r="C12" s="3">
        <v>4000</v>
      </c>
      <c r="D12" s="10"/>
      <c r="E12" s="14">
        <f t="shared" si="1"/>
        <v>4000</v>
      </c>
      <c r="F12" s="15">
        <v>20500</v>
      </c>
      <c r="G12" s="5">
        <f t="shared" si="2"/>
        <v>24500</v>
      </c>
      <c r="H12" s="10">
        <v>4000</v>
      </c>
      <c r="I12" s="10">
        <v>20500</v>
      </c>
      <c r="J12" s="5">
        <f t="shared" si="3"/>
        <v>24500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25000</v>
      </c>
      <c r="G13" s="5">
        <f t="shared" si="2"/>
        <v>46273</v>
      </c>
      <c r="H13" s="10">
        <v>21273</v>
      </c>
      <c r="I13" s="10"/>
      <c r="J13" s="5">
        <f t="shared" si="3"/>
        <v>21273</v>
      </c>
      <c r="K13" s="6">
        <f t="shared" si="4"/>
        <v>0</v>
      </c>
      <c r="L13" s="6">
        <f t="shared" si="0"/>
        <v>-25000</v>
      </c>
      <c r="M13" s="6">
        <f t="shared" si="0"/>
        <v>-25000</v>
      </c>
    </row>
    <row r="14" spans="1:13" x14ac:dyDescent="0.3">
      <c r="A14" s="24">
        <v>9</v>
      </c>
      <c r="B14" s="4" t="s">
        <v>32</v>
      </c>
      <c r="C14" s="3">
        <v>0</v>
      </c>
      <c r="D14" s="10"/>
      <c r="E14" s="14">
        <f t="shared" si="1"/>
        <v>0</v>
      </c>
      <c r="F14" s="15">
        <v>2582850</v>
      </c>
      <c r="G14" s="5">
        <f t="shared" si="2"/>
        <v>2582850</v>
      </c>
      <c r="H14" s="10">
        <v>1374350</v>
      </c>
      <c r="I14" s="10">
        <v>2582850</v>
      </c>
      <c r="J14" s="5">
        <f t="shared" si="3"/>
        <v>3957200</v>
      </c>
      <c r="K14" s="6">
        <f t="shared" si="4"/>
        <v>1374350</v>
      </c>
      <c r="L14" s="6">
        <f t="shared" si="0"/>
        <v>0</v>
      </c>
      <c r="M14" s="6">
        <f t="shared" si="0"/>
        <v>1374350</v>
      </c>
    </row>
    <row r="15" spans="1:13" x14ac:dyDescent="0.3">
      <c r="A15" s="24">
        <v>10</v>
      </c>
      <c r="B15" s="4" t="s">
        <v>33</v>
      </c>
      <c r="C15" s="3">
        <v>1374350</v>
      </c>
      <c r="D15" s="10"/>
      <c r="E15" s="14">
        <f t="shared" si="1"/>
        <v>1374350</v>
      </c>
      <c r="F15" s="15">
        <v>1200000</v>
      </c>
      <c r="G15" s="5">
        <f t="shared" si="2"/>
        <v>2574350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-1374350</v>
      </c>
      <c r="L15" s="6">
        <f t="shared" si="0"/>
        <v>0</v>
      </c>
      <c r="M15" s="6">
        <f t="shared" si="0"/>
        <v>-1374350</v>
      </c>
    </row>
    <row r="16" spans="1:13" x14ac:dyDescent="0.3">
      <c r="A16" s="24">
        <v>11</v>
      </c>
      <c r="B16" s="4" t="s">
        <v>29</v>
      </c>
      <c r="C16" s="3">
        <v>229250</v>
      </c>
      <c r="D16" s="10"/>
      <c r="E16" s="14">
        <f t="shared" si="1"/>
        <v>229250</v>
      </c>
      <c r="F16" s="15">
        <v>466000</v>
      </c>
      <c r="G16" s="5">
        <f t="shared" si="2"/>
        <v>695250</v>
      </c>
      <c r="H16" s="10">
        <v>228750</v>
      </c>
      <c r="I16" s="10">
        <v>466000</v>
      </c>
      <c r="J16" s="5">
        <f t="shared" si="3"/>
        <v>694750</v>
      </c>
      <c r="K16" s="6">
        <f t="shared" si="4"/>
        <v>-500</v>
      </c>
      <c r="L16" s="6">
        <f t="shared" si="0"/>
        <v>0</v>
      </c>
      <c r="M16" s="6">
        <f t="shared" si="0"/>
        <v>-500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14500</v>
      </c>
      <c r="G17" s="5">
        <f t="shared" si="2"/>
        <v>14500</v>
      </c>
      <c r="H17" s="10">
        <v>0</v>
      </c>
      <c r="I17" s="10">
        <v>14500</v>
      </c>
      <c r="J17" s="5">
        <f t="shared" si="3"/>
        <v>14500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24600</v>
      </c>
      <c r="I18" s="10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128600</v>
      </c>
      <c r="G20" s="5">
        <f t="shared" si="2"/>
        <v>137100</v>
      </c>
      <c r="H20" s="10">
        <v>8500</v>
      </c>
      <c r="I20" s="10">
        <v>128600</v>
      </c>
      <c r="J20" s="5">
        <f t="shared" si="3"/>
        <v>137100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24500</v>
      </c>
      <c r="I22" s="10">
        <v>35500</v>
      </c>
      <c r="J22" s="5">
        <f t="shared" si="3"/>
        <v>60000</v>
      </c>
      <c r="K22" s="6">
        <f t="shared" si="4"/>
        <v>-10000</v>
      </c>
      <c r="L22" s="6">
        <f t="shared" si="4"/>
        <v>0</v>
      </c>
      <c r="M22" s="6">
        <f t="shared" si="4"/>
        <v>-10000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26000</v>
      </c>
      <c r="D27" s="10"/>
      <c r="E27" s="14">
        <f t="shared" si="1"/>
        <v>26000</v>
      </c>
      <c r="F27" s="15">
        <v>0</v>
      </c>
      <c r="G27" s="5">
        <f t="shared" si="2"/>
        <v>26000</v>
      </c>
      <c r="H27" s="10">
        <v>26000</v>
      </c>
      <c r="I27" s="10">
        <v>0</v>
      </c>
      <c r="J27" s="5">
        <f t="shared" si="3"/>
        <v>26000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104500</v>
      </c>
      <c r="D28" s="10"/>
      <c r="E28" s="14">
        <f t="shared" si="1"/>
        <v>104500</v>
      </c>
      <c r="F28" s="15">
        <v>0</v>
      </c>
      <c r="G28" s="5">
        <f t="shared" si="2"/>
        <v>104500</v>
      </c>
      <c r="H28" s="10">
        <v>104500</v>
      </c>
      <c r="I28" s="10"/>
      <c r="J28" s="5">
        <f t="shared" si="3"/>
        <v>104500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4">
        <v>24</v>
      </c>
      <c r="B29" s="4" t="s">
        <v>36</v>
      </c>
      <c r="C29" s="3">
        <v>19500</v>
      </c>
      <c r="D29" s="10"/>
      <c r="E29" s="14">
        <f t="shared" si="1"/>
        <v>19500</v>
      </c>
      <c r="F29" s="15">
        <v>6500</v>
      </c>
      <c r="G29" s="5">
        <f t="shared" si="2"/>
        <v>26000</v>
      </c>
      <c r="H29" s="10">
        <v>22000</v>
      </c>
      <c r="I29" s="10">
        <v>8500</v>
      </c>
      <c r="J29" s="5">
        <f t="shared" si="3"/>
        <v>30500</v>
      </c>
      <c r="K29" s="6">
        <f t="shared" si="4"/>
        <v>2500</v>
      </c>
      <c r="L29" s="6">
        <f t="shared" si="4"/>
        <v>2000</v>
      </c>
      <c r="M29" s="6">
        <f t="shared" si="4"/>
        <v>4500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0</v>
      </c>
      <c r="J30" s="5">
        <f t="shared" si="3"/>
        <v>0</v>
      </c>
      <c r="K30" s="6">
        <f t="shared" si="4"/>
        <v>0</v>
      </c>
      <c r="L30" s="6">
        <f t="shared" si="4"/>
        <v>-2000</v>
      </c>
      <c r="M30" s="6">
        <f t="shared" si="4"/>
        <v>-2000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3170000</v>
      </c>
      <c r="G32" s="5">
        <f t="shared" si="2"/>
        <v>3170000</v>
      </c>
      <c r="H32" s="10">
        <v>0</v>
      </c>
      <c r="I32" s="10">
        <v>3170000</v>
      </c>
      <c r="J32" s="5">
        <f t="shared" si="3"/>
        <v>3170000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14500000</v>
      </c>
      <c r="D38" s="13">
        <v>1000000</v>
      </c>
      <c r="E38" s="14">
        <f t="shared" si="1"/>
        <v>15500000</v>
      </c>
      <c r="F38" s="15">
        <v>21300000</v>
      </c>
      <c r="G38" s="5">
        <f t="shared" si="2"/>
        <v>36800000</v>
      </c>
      <c r="H38" s="10">
        <v>14500000</v>
      </c>
      <c r="I38" s="10">
        <v>22300000</v>
      </c>
      <c r="J38" s="5">
        <f t="shared" si="3"/>
        <v>36800000</v>
      </c>
      <c r="K38" s="6">
        <f t="shared" si="4"/>
        <v>-1000000</v>
      </c>
      <c r="L38" s="6">
        <f t="shared" si="4"/>
        <v>1000000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1900000</v>
      </c>
      <c r="G39" s="5">
        <f t="shared" si="2"/>
        <v>1900000</v>
      </c>
      <c r="H39" s="10">
        <v>0</v>
      </c>
      <c r="I39" s="10">
        <v>1900000</v>
      </c>
      <c r="J39" s="5">
        <f t="shared" si="3"/>
        <v>1900000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1566843</v>
      </c>
      <c r="D40" s="12">
        <v>49400</v>
      </c>
      <c r="E40" s="14">
        <f t="shared" si="1"/>
        <v>1616243</v>
      </c>
      <c r="F40" s="3"/>
      <c r="G40" s="5">
        <f t="shared" si="2"/>
        <v>1616243</v>
      </c>
      <c r="H40" s="3">
        <v>1566043</v>
      </c>
      <c r="I40" s="3">
        <v>159800</v>
      </c>
      <c r="J40" s="5">
        <f t="shared" si="3"/>
        <v>1725843</v>
      </c>
      <c r="K40" s="6">
        <f t="shared" si="4"/>
        <v>-50200</v>
      </c>
      <c r="L40" s="6">
        <f t="shared" si="4"/>
        <v>159800</v>
      </c>
      <c r="M40" s="6">
        <f t="shared" si="4"/>
        <v>109600</v>
      </c>
    </row>
    <row r="41" spans="1:13" ht="31.5" x14ac:dyDescent="0.3">
      <c r="A41" s="24">
        <v>36</v>
      </c>
      <c r="B41" s="4" t="s">
        <v>19</v>
      </c>
      <c r="C41" s="3">
        <v>3525770</v>
      </c>
      <c r="D41" s="12">
        <v>110400</v>
      </c>
      <c r="E41" s="14">
        <f t="shared" si="1"/>
        <v>3636170</v>
      </c>
      <c r="F41" s="3"/>
      <c r="G41" s="5">
        <f t="shared" si="2"/>
        <v>3636170</v>
      </c>
      <c r="H41" s="3">
        <v>3526570</v>
      </c>
      <c r="I41" s="3">
        <v>0</v>
      </c>
      <c r="J41" s="5">
        <f t="shared" si="3"/>
        <v>3526570</v>
      </c>
      <c r="K41" s="6">
        <f t="shared" si="4"/>
        <v>-109600</v>
      </c>
      <c r="L41" s="6">
        <f t="shared" si="4"/>
        <v>0</v>
      </c>
      <c r="M41" s="6">
        <f t="shared" si="4"/>
        <v>-109600</v>
      </c>
    </row>
    <row r="42" spans="1:13" x14ac:dyDescent="0.3">
      <c r="A42" s="24">
        <v>37</v>
      </c>
      <c r="B42" s="4" t="s">
        <v>20</v>
      </c>
      <c r="C42" s="3">
        <v>102900</v>
      </c>
      <c r="D42" s="3"/>
      <c r="E42" s="14">
        <f t="shared" si="1"/>
        <v>102900</v>
      </c>
      <c r="F42" s="3"/>
      <c r="G42" s="5">
        <f t="shared" si="2"/>
        <v>102900</v>
      </c>
      <c r="H42" s="3">
        <v>103400</v>
      </c>
      <c r="I42" s="3"/>
      <c r="J42" s="5">
        <f t="shared" si="3"/>
        <v>103400</v>
      </c>
      <c r="K42" s="6">
        <f t="shared" si="4"/>
        <v>500</v>
      </c>
      <c r="L42" s="6">
        <f t="shared" si="4"/>
        <v>0</v>
      </c>
      <c r="M42" s="6">
        <f t="shared" si="4"/>
        <v>500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17"/>
      <c r="H47" s="17"/>
      <c r="I47" s="17"/>
      <c r="J47" s="17"/>
      <c r="K47" s="17"/>
      <c r="L47" s="6">
        <f t="shared" ref="L47:M47" si="5">SUM(I47-F47)</f>
        <v>0</v>
      </c>
      <c r="M47" s="6">
        <f t="shared" si="5"/>
        <v>0</v>
      </c>
    </row>
    <row r="48" spans="1:13" ht="31.5" x14ac:dyDescent="0.3">
      <c r="A48" s="17"/>
      <c r="B48" s="26" t="s">
        <v>70</v>
      </c>
      <c r="C48" s="17">
        <f>SUM(C6:C47)</f>
        <v>21845851</v>
      </c>
      <c r="D48" s="17">
        <f t="shared" ref="D48:M48" si="6">SUM(D6:D47)</f>
        <v>1159800</v>
      </c>
      <c r="E48" s="17">
        <f t="shared" si="6"/>
        <v>23005651</v>
      </c>
      <c r="F48" s="17">
        <f t="shared" si="6"/>
        <v>31693730</v>
      </c>
      <c r="G48" s="17">
        <f t="shared" si="6"/>
        <v>54699381</v>
      </c>
      <c r="H48" s="17">
        <f t="shared" si="6"/>
        <v>21839851</v>
      </c>
      <c r="I48" s="17">
        <f t="shared" si="6"/>
        <v>32796930</v>
      </c>
      <c r="J48" s="17">
        <f t="shared" si="6"/>
        <v>54636781</v>
      </c>
      <c r="K48" s="17">
        <f t="shared" si="6"/>
        <v>-1165800</v>
      </c>
      <c r="L48" s="17">
        <f t="shared" si="6"/>
        <v>1103200</v>
      </c>
      <c r="M48" s="17">
        <f t="shared" si="6"/>
        <v>-62600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C00000"/>
  </sheetPr>
  <dimension ref="A2:M48"/>
  <sheetViews>
    <sheetView zoomScale="145" zoomScaleNormal="145" workbookViewId="0">
      <selection activeCell="A2" sqref="A2:M2"/>
    </sheetView>
  </sheetViews>
  <sheetFormatPr defaultRowHeight="16.5" x14ac:dyDescent="0.3"/>
  <cols>
    <col min="1" max="1" width="7.7109375" style="1" bestFit="1" customWidth="1"/>
    <col min="2" max="2" width="22.140625" style="27" customWidth="1"/>
    <col min="3" max="3" width="11.5703125" style="1" bestFit="1" customWidth="1"/>
    <col min="4" max="4" width="5.5703125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8" width="11.140625" style="1" customWidth="1"/>
    <col min="9" max="9" width="11.28515625" style="1" customWidth="1"/>
    <col min="10" max="10" width="11.5703125" style="1" bestFit="1" customWidth="1"/>
    <col min="11" max="11" width="9.28515625" style="1" bestFit="1" customWidth="1"/>
    <col min="12" max="12" width="11.5703125" style="1" customWidth="1"/>
    <col min="13" max="13" width="11" style="1" bestFit="1" customWidth="1"/>
    <col min="14" max="16384" width="9.140625" style="1"/>
  </cols>
  <sheetData>
    <row r="2" spans="1:13" x14ac:dyDescent="0.3">
      <c r="A2" s="29" t="s">
        <v>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x14ac:dyDescent="0.3">
      <c r="A4" s="30" t="s">
        <v>9</v>
      </c>
      <c r="B4" s="30" t="s">
        <v>10</v>
      </c>
      <c r="C4" s="30" t="s">
        <v>11</v>
      </c>
      <c r="D4" s="30"/>
      <c r="E4" s="30"/>
      <c r="F4" s="30"/>
      <c r="G4" s="30"/>
      <c r="H4" s="30" t="s">
        <v>12</v>
      </c>
      <c r="I4" s="30"/>
      <c r="J4" s="30"/>
      <c r="K4" s="30" t="s">
        <v>17</v>
      </c>
      <c r="L4" s="30"/>
      <c r="M4" s="30"/>
    </row>
    <row r="5" spans="1:13" x14ac:dyDescent="0.3">
      <c r="A5" s="30"/>
      <c r="B5" s="30"/>
      <c r="C5" s="10" t="s">
        <v>13</v>
      </c>
      <c r="D5" s="10" t="s">
        <v>15</v>
      </c>
      <c r="E5" s="10" t="s">
        <v>60</v>
      </c>
      <c r="F5" s="10" t="s">
        <v>14</v>
      </c>
      <c r="G5" s="10" t="s">
        <v>16</v>
      </c>
      <c r="H5" s="10" t="s">
        <v>13</v>
      </c>
      <c r="I5" s="10" t="s">
        <v>14</v>
      </c>
      <c r="J5" s="10" t="s">
        <v>16</v>
      </c>
      <c r="K5" s="10" t="s">
        <v>13</v>
      </c>
      <c r="L5" s="10" t="s">
        <v>14</v>
      </c>
      <c r="M5" s="10" t="s">
        <v>16</v>
      </c>
    </row>
    <row r="6" spans="1:13" x14ac:dyDescent="0.3">
      <c r="A6" s="10">
        <v>1</v>
      </c>
      <c r="B6" s="4" t="s">
        <v>27</v>
      </c>
      <c r="C6" s="3">
        <v>5250</v>
      </c>
      <c r="D6" s="10"/>
      <c r="E6" s="14">
        <f>SUM(C6:D6)</f>
        <v>5250</v>
      </c>
      <c r="F6" s="15">
        <v>543300</v>
      </c>
      <c r="G6" s="5">
        <f>SUM(E6:F6)</f>
        <v>548550</v>
      </c>
      <c r="H6" s="10">
        <v>5250</v>
      </c>
      <c r="I6" s="10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0">
        <v>2</v>
      </c>
      <c r="B7" s="4" t="s">
        <v>42</v>
      </c>
      <c r="C7" s="3">
        <v>0</v>
      </c>
      <c r="D7" s="10"/>
      <c r="E7" s="14">
        <f t="shared" ref="E7:E47" si="1">SUM(C7:D7)</f>
        <v>0</v>
      </c>
      <c r="F7" s="15">
        <v>19400</v>
      </c>
      <c r="G7" s="5">
        <f t="shared" ref="G7:G46" si="2">SUM(E7:F7)</f>
        <v>19400</v>
      </c>
      <c r="H7" s="10">
        <v>0</v>
      </c>
      <c r="I7" s="10">
        <v>19400</v>
      </c>
      <c r="J7" s="5">
        <f t="shared" ref="J7:J46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4">
        <v>3</v>
      </c>
      <c r="B8" s="4" t="s">
        <v>47</v>
      </c>
      <c r="C8" s="3">
        <v>0</v>
      </c>
      <c r="D8" s="10"/>
      <c r="E8" s="14">
        <f t="shared" si="1"/>
        <v>0</v>
      </c>
      <c r="F8" s="15">
        <v>1500</v>
      </c>
      <c r="G8" s="5">
        <f t="shared" si="2"/>
        <v>1500</v>
      </c>
      <c r="H8" s="10">
        <v>1500</v>
      </c>
      <c r="I8" s="10">
        <v>1500</v>
      </c>
      <c r="J8" s="5">
        <f t="shared" si="3"/>
        <v>3000</v>
      </c>
      <c r="K8" s="6">
        <f t="shared" si="4"/>
        <v>1500</v>
      </c>
      <c r="L8" s="6">
        <f t="shared" si="0"/>
        <v>0</v>
      </c>
      <c r="M8" s="6">
        <f t="shared" si="0"/>
        <v>1500</v>
      </c>
    </row>
    <row r="9" spans="1:13" x14ac:dyDescent="0.3">
      <c r="A9" s="24">
        <v>4</v>
      </c>
      <c r="B9" s="4" t="s">
        <v>50</v>
      </c>
      <c r="C9" s="3">
        <v>0</v>
      </c>
      <c r="D9" s="10"/>
      <c r="E9" s="14">
        <f t="shared" si="1"/>
        <v>0</v>
      </c>
      <c r="F9" s="15">
        <v>0</v>
      </c>
      <c r="G9" s="5">
        <f t="shared" si="2"/>
        <v>0</v>
      </c>
      <c r="H9" s="10">
        <v>0</v>
      </c>
      <c r="I9" s="10">
        <v>0</v>
      </c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4">
        <v>5</v>
      </c>
      <c r="B10" s="4" t="s">
        <v>28</v>
      </c>
      <c r="C10" s="3">
        <v>17000</v>
      </c>
      <c r="D10" s="10"/>
      <c r="E10" s="14">
        <f t="shared" si="1"/>
        <v>17000</v>
      </c>
      <c r="F10" s="15">
        <v>80000</v>
      </c>
      <c r="G10" s="5">
        <f t="shared" si="2"/>
        <v>97000</v>
      </c>
      <c r="H10" s="10">
        <v>17000</v>
      </c>
      <c r="I10" s="10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4">
        <v>6</v>
      </c>
      <c r="B11" s="4" t="s">
        <v>26</v>
      </c>
      <c r="C11" s="3">
        <v>21000</v>
      </c>
      <c r="D11" s="10"/>
      <c r="E11" s="14">
        <f t="shared" si="1"/>
        <v>21000</v>
      </c>
      <c r="F11" s="15">
        <v>31600</v>
      </c>
      <c r="G11" s="5">
        <f t="shared" si="2"/>
        <v>52600</v>
      </c>
      <c r="H11" s="10">
        <v>21000</v>
      </c>
      <c r="I11" s="10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4">
        <v>7</v>
      </c>
      <c r="B12" s="4" t="s">
        <v>35</v>
      </c>
      <c r="C12" s="3">
        <v>6000</v>
      </c>
      <c r="D12" s="10"/>
      <c r="E12" s="14">
        <f t="shared" si="1"/>
        <v>6000</v>
      </c>
      <c r="F12" s="15">
        <v>29000</v>
      </c>
      <c r="G12" s="5">
        <f t="shared" si="2"/>
        <v>35000</v>
      </c>
      <c r="H12" s="10">
        <v>6000</v>
      </c>
      <c r="I12" s="10">
        <v>29000</v>
      </c>
      <c r="J12" s="5">
        <f t="shared" si="3"/>
        <v>35000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4">
        <v>8</v>
      </c>
      <c r="B13" s="4" t="s">
        <v>23</v>
      </c>
      <c r="C13" s="3">
        <v>21273</v>
      </c>
      <c r="D13" s="10"/>
      <c r="E13" s="14">
        <f t="shared" si="1"/>
        <v>21273</v>
      </c>
      <c r="F13" s="15">
        <v>25000</v>
      </c>
      <c r="G13" s="5">
        <f t="shared" si="2"/>
        <v>46273</v>
      </c>
      <c r="H13" s="10">
        <v>21273</v>
      </c>
      <c r="I13" s="10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4">
        <v>9</v>
      </c>
      <c r="B14" s="4" t="s">
        <v>32</v>
      </c>
      <c r="C14" s="3">
        <v>1259600</v>
      </c>
      <c r="D14" s="10"/>
      <c r="E14" s="14">
        <f t="shared" si="1"/>
        <v>1259600</v>
      </c>
      <c r="F14" s="15">
        <v>2813400</v>
      </c>
      <c r="G14" s="5">
        <f t="shared" si="2"/>
        <v>4073000</v>
      </c>
      <c r="H14" s="10">
        <v>1259600</v>
      </c>
      <c r="I14" s="10">
        <v>281340</v>
      </c>
      <c r="J14" s="5">
        <f t="shared" si="3"/>
        <v>1540940</v>
      </c>
      <c r="K14" s="6">
        <f t="shared" si="4"/>
        <v>0</v>
      </c>
      <c r="L14" s="6">
        <f t="shared" si="0"/>
        <v>-2532060</v>
      </c>
      <c r="M14" s="6">
        <f t="shared" si="0"/>
        <v>-2532060</v>
      </c>
    </row>
    <row r="15" spans="1:13" x14ac:dyDescent="0.3">
      <c r="A15" s="24">
        <v>10</v>
      </c>
      <c r="B15" s="4" t="s">
        <v>33</v>
      </c>
      <c r="C15" s="3">
        <v>0</v>
      </c>
      <c r="D15" s="10"/>
      <c r="E15" s="14">
        <f t="shared" si="1"/>
        <v>0</v>
      </c>
      <c r="F15" s="15">
        <v>1200000</v>
      </c>
      <c r="G15" s="5">
        <f t="shared" si="2"/>
        <v>1200000</v>
      </c>
      <c r="H15" s="10">
        <v>0</v>
      </c>
      <c r="I15" s="10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4">
        <v>11</v>
      </c>
      <c r="B16" s="4" t="s">
        <v>29</v>
      </c>
      <c r="C16" s="3">
        <v>223250</v>
      </c>
      <c r="D16" s="10"/>
      <c r="E16" s="14">
        <f t="shared" si="1"/>
        <v>223250</v>
      </c>
      <c r="F16" s="15">
        <v>466000</v>
      </c>
      <c r="G16" s="5">
        <f t="shared" si="2"/>
        <v>689250</v>
      </c>
      <c r="H16" s="10">
        <v>223750</v>
      </c>
      <c r="I16" s="10">
        <v>466000</v>
      </c>
      <c r="J16" s="5">
        <f t="shared" si="3"/>
        <v>689750</v>
      </c>
      <c r="K16" s="6">
        <f t="shared" si="4"/>
        <v>500</v>
      </c>
      <c r="L16" s="6">
        <f t="shared" si="0"/>
        <v>0</v>
      </c>
      <c r="M16" s="6">
        <f t="shared" si="0"/>
        <v>500</v>
      </c>
    </row>
    <row r="17" spans="1:13" x14ac:dyDescent="0.3">
      <c r="A17" s="24">
        <v>12</v>
      </c>
      <c r="B17" s="2" t="s">
        <v>51</v>
      </c>
      <c r="C17" s="3">
        <v>0</v>
      </c>
      <c r="D17" s="10"/>
      <c r="E17" s="14">
        <f t="shared" si="1"/>
        <v>0</v>
      </c>
      <c r="F17" s="15">
        <v>14000</v>
      </c>
      <c r="G17" s="5">
        <f t="shared" si="2"/>
        <v>14000</v>
      </c>
      <c r="H17" s="10">
        <v>0</v>
      </c>
      <c r="I17" s="10">
        <v>14000</v>
      </c>
      <c r="J17" s="5">
        <f t="shared" si="3"/>
        <v>14000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4">
        <v>13</v>
      </c>
      <c r="B18" s="4" t="s">
        <v>39</v>
      </c>
      <c r="C18" s="3">
        <v>24600</v>
      </c>
      <c r="D18" s="10"/>
      <c r="E18" s="14">
        <f t="shared" si="1"/>
        <v>24600</v>
      </c>
      <c r="F18" s="15">
        <v>24000</v>
      </c>
      <c r="G18" s="5">
        <f t="shared" si="2"/>
        <v>48600</v>
      </c>
      <c r="H18" s="10">
        <v>24000</v>
      </c>
      <c r="I18" s="10">
        <v>48600</v>
      </c>
      <c r="J18" s="5">
        <f t="shared" si="3"/>
        <v>72600</v>
      </c>
      <c r="K18" s="6">
        <f t="shared" si="4"/>
        <v>-600</v>
      </c>
      <c r="L18" s="6">
        <f t="shared" si="0"/>
        <v>24600</v>
      </c>
      <c r="M18" s="6">
        <f t="shared" si="0"/>
        <v>24000</v>
      </c>
    </row>
    <row r="19" spans="1:13" x14ac:dyDescent="0.3">
      <c r="A19" s="24">
        <v>14</v>
      </c>
      <c r="B19" s="4" t="s">
        <v>43</v>
      </c>
      <c r="C19" s="3">
        <v>0</v>
      </c>
      <c r="D19" s="10"/>
      <c r="E19" s="14">
        <f t="shared" si="1"/>
        <v>0</v>
      </c>
      <c r="F19" s="15">
        <v>5800</v>
      </c>
      <c r="G19" s="5">
        <f t="shared" si="2"/>
        <v>5800</v>
      </c>
      <c r="H19" s="10">
        <v>0</v>
      </c>
      <c r="I19" s="10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4">
        <v>15</v>
      </c>
      <c r="B20" s="4" t="s">
        <v>30</v>
      </c>
      <c r="C20" s="3">
        <v>8500</v>
      </c>
      <c r="D20" s="10"/>
      <c r="E20" s="14">
        <f t="shared" si="1"/>
        <v>8500</v>
      </c>
      <c r="F20" s="15">
        <v>129200</v>
      </c>
      <c r="G20" s="5">
        <f t="shared" si="2"/>
        <v>137700</v>
      </c>
      <c r="H20" s="10">
        <v>8500</v>
      </c>
      <c r="I20" s="10">
        <v>129200</v>
      </c>
      <c r="J20" s="5">
        <f t="shared" si="3"/>
        <v>137700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4">
        <v>16</v>
      </c>
      <c r="B21" s="4" t="s">
        <v>46</v>
      </c>
      <c r="C21" s="3">
        <v>0</v>
      </c>
      <c r="D21" s="10"/>
      <c r="E21" s="14">
        <f t="shared" si="1"/>
        <v>0</v>
      </c>
      <c r="F21" s="15">
        <v>2650</v>
      </c>
      <c r="G21" s="5">
        <f t="shared" si="2"/>
        <v>2650</v>
      </c>
      <c r="H21" s="10">
        <v>0</v>
      </c>
      <c r="I21" s="10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4">
        <v>17</v>
      </c>
      <c r="B22" s="4" t="s">
        <v>38</v>
      </c>
      <c r="C22" s="3">
        <v>34500</v>
      </c>
      <c r="D22" s="10"/>
      <c r="E22" s="14">
        <f t="shared" si="1"/>
        <v>34500</v>
      </c>
      <c r="F22" s="15">
        <v>35500</v>
      </c>
      <c r="G22" s="5">
        <f t="shared" si="2"/>
        <v>70000</v>
      </c>
      <c r="H22" s="10">
        <v>39750</v>
      </c>
      <c r="I22" s="10">
        <v>35500</v>
      </c>
      <c r="J22" s="5">
        <f t="shared" si="3"/>
        <v>75250</v>
      </c>
      <c r="K22" s="6">
        <f t="shared" si="4"/>
        <v>5250</v>
      </c>
      <c r="L22" s="6">
        <f t="shared" si="4"/>
        <v>0</v>
      </c>
      <c r="M22" s="6">
        <f t="shared" si="4"/>
        <v>5250</v>
      </c>
    </row>
    <row r="23" spans="1:13" x14ac:dyDescent="0.3">
      <c r="A23" s="24">
        <v>18</v>
      </c>
      <c r="B23" s="4" t="s">
        <v>44</v>
      </c>
      <c r="C23" s="3">
        <v>0</v>
      </c>
      <c r="D23" s="10"/>
      <c r="E23" s="14">
        <f t="shared" si="1"/>
        <v>0</v>
      </c>
      <c r="F23" s="15">
        <v>17000</v>
      </c>
      <c r="G23" s="5">
        <f t="shared" si="2"/>
        <v>17000</v>
      </c>
      <c r="H23" s="10">
        <v>0</v>
      </c>
      <c r="I23" s="10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4">
        <v>19</v>
      </c>
      <c r="B24" s="4" t="s">
        <v>31</v>
      </c>
      <c r="C24" s="3">
        <v>61000</v>
      </c>
      <c r="D24" s="10"/>
      <c r="E24" s="14">
        <f t="shared" si="1"/>
        <v>61000</v>
      </c>
      <c r="F24" s="15">
        <v>88000</v>
      </c>
      <c r="G24" s="5">
        <f t="shared" si="2"/>
        <v>149000</v>
      </c>
      <c r="H24" s="10">
        <v>61000</v>
      </c>
      <c r="I24" s="10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4">
        <v>20</v>
      </c>
      <c r="B25" s="4" t="s">
        <v>34</v>
      </c>
      <c r="C25" s="3">
        <v>18615</v>
      </c>
      <c r="D25" s="10"/>
      <c r="E25" s="14">
        <f t="shared" si="1"/>
        <v>18615</v>
      </c>
      <c r="F25" s="15">
        <v>21430</v>
      </c>
      <c r="G25" s="5">
        <f t="shared" si="2"/>
        <v>40045</v>
      </c>
      <c r="H25" s="10">
        <v>18615</v>
      </c>
      <c r="I25" s="10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4">
        <v>21</v>
      </c>
      <c r="B26" s="4" t="s">
        <v>41</v>
      </c>
      <c r="C26" s="3">
        <v>0</v>
      </c>
      <c r="D26" s="10"/>
      <c r="E26" s="14">
        <f t="shared" si="1"/>
        <v>0</v>
      </c>
      <c r="F26" s="15">
        <v>7600</v>
      </c>
      <c r="G26" s="5">
        <f t="shared" si="2"/>
        <v>7600</v>
      </c>
      <c r="H26" s="10">
        <v>0</v>
      </c>
      <c r="I26" s="10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4">
        <v>22</v>
      </c>
      <c r="B27" s="4" t="s">
        <v>37</v>
      </c>
      <c r="C27" s="3">
        <v>26000</v>
      </c>
      <c r="D27" s="10"/>
      <c r="E27" s="14">
        <f t="shared" si="1"/>
        <v>26000</v>
      </c>
      <c r="F27" s="15">
        <v>0</v>
      </c>
      <c r="G27" s="5">
        <f t="shared" si="2"/>
        <v>26000</v>
      </c>
      <c r="H27" s="10">
        <v>26000</v>
      </c>
      <c r="I27" s="10">
        <v>0</v>
      </c>
      <c r="J27" s="5">
        <f t="shared" si="3"/>
        <v>26000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4">
        <v>23</v>
      </c>
      <c r="B28" s="4" t="s">
        <v>22</v>
      </c>
      <c r="C28" s="3">
        <v>54500</v>
      </c>
      <c r="D28" s="10"/>
      <c r="E28" s="14">
        <f t="shared" si="1"/>
        <v>54500</v>
      </c>
      <c r="F28" s="15">
        <v>0</v>
      </c>
      <c r="G28" s="5">
        <f t="shared" si="2"/>
        <v>54500</v>
      </c>
      <c r="H28" s="10">
        <v>54000</v>
      </c>
      <c r="I28" s="10"/>
      <c r="J28" s="5">
        <f t="shared" si="3"/>
        <v>54000</v>
      </c>
      <c r="K28" s="6">
        <f t="shared" si="4"/>
        <v>-500</v>
      </c>
      <c r="L28" s="6">
        <f t="shared" si="4"/>
        <v>0</v>
      </c>
      <c r="M28" s="6">
        <f t="shared" si="4"/>
        <v>-500</v>
      </c>
    </row>
    <row r="29" spans="1:13" x14ac:dyDescent="0.3">
      <c r="A29" s="24">
        <v>24</v>
      </c>
      <c r="B29" s="4" t="s">
        <v>36</v>
      </c>
      <c r="C29" s="3">
        <v>12500</v>
      </c>
      <c r="D29" s="10"/>
      <c r="E29" s="14">
        <f t="shared" si="1"/>
        <v>12500</v>
      </c>
      <c r="F29" s="15">
        <v>6500</v>
      </c>
      <c r="G29" s="5">
        <f t="shared" si="2"/>
        <v>19000</v>
      </c>
      <c r="H29" s="10">
        <v>15000</v>
      </c>
      <c r="I29" s="10">
        <v>6500</v>
      </c>
      <c r="J29" s="5">
        <f t="shared" si="3"/>
        <v>21500</v>
      </c>
      <c r="K29" s="6">
        <f t="shared" si="4"/>
        <v>2500</v>
      </c>
      <c r="L29" s="6">
        <f t="shared" si="4"/>
        <v>0</v>
      </c>
      <c r="M29" s="6">
        <f t="shared" si="4"/>
        <v>2500</v>
      </c>
    </row>
    <row r="30" spans="1:13" x14ac:dyDescent="0.3">
      <c r="A30" s="24">
        <v>25</v>
      </c>
      <c r="B30" s="4" t="s">
        <v>45</v>
      </c>
      <c r="C30" s="3">
        <v>0</v>
      </c>
      <c r="D30" s="10"/>
      <c r="E30" s="14">
        <f t="shared" si="1"/>
        <v>0</v>
      </c>
      <c r="F30" s="15">
        <v>2000</v>
      </c>
      <c r="G30" s="5">
        <f t="shared" si="2"/>
        <v>2000</v>
      </c>
      <c r="H30" s="10">
        <v>0</v>
      </c>
      <c r="I30" s="10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4">
        <v>26</v>
      </c>
      <c r="B31" s="16" t="s">
        <v>53</v>
      </c>
      <c r="C31" s="3">
        <v>0</v>
      </c>
      <c r="D31" s="10"/>
      <c r="E31" s="14">
        <f t="shared" si="1"/>
        <v>0</v>
      </c>
      <c r="F31" s="15">
        <v>0</v>
      </c>
      <c r="G31" s="5">
        <f t="shared" si="2"/>
        <v>0</v>
      </c>
      <c r="H31" s="10"/>
      <c r="I31" s="10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4">
        <v>27</v>
      </c>
      <c r="B32" s="4" t="s">
        <v>52</v>
      </c>
      <c r="C32" s="3">
        <v>0</v>
      </c>
      <c r="D32" s="10"/>
      <c r="E32" s="14">
        <f t="shared" si="1"/>
        <v>0</v>
      </c>
      <c r="F32" s="15">
        <v>2910000</v>
      </c>
      <c r="G32" s="5">
        <f t="shared" si="2"/>
        <v>2910000</v>
      </c>
      <c r="H32" s="10">
        <v>0</v>
      </c>
      <c r="I32" s="10">
        <v>2910000</v>
      </c>
      <c r="J32" s="5">
        <f t="shared" si="3"/>
        <v>2910000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4">
        <v>28</v>
      </c>
      <c r="B33" s="16" t="s">
        <v>54</v>
      </c>
      <c r="C33" s="3">
        <v>0</v>
      </c>
      <c r="D33" s="10"/>
      <c r="E33" s="14">
        <f t="shared" si="1"/>
        <v>0</v>
      </c>
      <c r="F33" s="15">
        <v>0</v>
      </c>
      <c r="G33" s="5">
        <f t="shared" si="2"/>
        <v>0</v>
      </c>
      <c r="H33" s="10"/>
      <c r="I33" s="10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4">
        <v>29</v>
      </c>
      <c r="B34" s="9" t="s">
        <v>55</v>
      </c>
      <c r="C34" s="3">
        <v>0</v>
      </c>
      <c r="D34" s="17"/>
      <c r="E34" s="14">
        <f t="shared" si="1"/>
        <v>0</v>
      </c>
      <c r="F34" s="15">
        <v>0</v>
      </c>
      <c r="G34" s="5">
        <f t="shared" si="2"/>
        <v>0</v>
      </c>
      <c r="H34" s="18"/>
      <c r="I34" s="18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4">
        <v>30</v>
      </c>
      <c r="B35" s="9" t="s">
        <v>56</v>
      </c>
      <c r="C35" s="3">
        <v>0</v>
      </c>
      <c r="D35" s="10"/>
      <c r="E35" s="14">
        <f t="shared" si="1"/>
        <v>0</v>
      </c>
      <c r="F35" s="15">
        <v>0</v>
      </c>
      <c r="G35" s="5">
        <f t="shared" si="2"/>
        <v>0</v>
      </c>
      <c r="H35" s="10"/>
      <c r="I35" s="10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4">
        <v>31</v>
      </c>
      <c r="B36" s="9" t="s">
        <v>57</v>
      </c>
      <c r="C36" s="3">
        <v>0</v>
      </c>
      <c r="D36" s="10"/>
      <c r="E36" s="14">
        <f t="shared" si="1"/>
        <v>0</v>
      </c>
      <c r="F36" s="15">
        <v>0</v>
      </c>
      <c r="G36" s="5">
        <f t="shared" si="2"/>
        <v>0</v>
      </c>
      <c r="H36" s="10"/>
      <c r="I36" s="10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4">
        <v>32</v>
      </c>
      <c r="B37" s="9" t="s">
        <v>58</v>
      </c>
      <c r="C37" s="3">
        <v>0</v>
      </c>
      <c r="D37" s="10"/>
      <c r="E37" s="14">
        <f t="shared" si="1"/>
        <v>0</v>
      </c>
      <c r="F37" s="15">
        <v>0</v>
      </c>
      <c r="G37" s="5">
        <f t="shared" si="2"/>
        <v>0</v>
      </c>
      <c r="H37" s="10"/>
      <c r="I37" s="10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4">
        <v>33</v>
      </c>
      <c r="B38" s="8" t="s">
        <v>48</v>
      </c>
      <c r="C38" s="10">
        <v>13700000</v>
      </c>
      <c r="D38" s="10"/>
      <c r="E38" s="14">
        <f t="shared" si="1"/>
        <v>13700000</v>
      </c>
      <c r="F38" s="15">
        <v>18300000</v>
      </c>
      <c r="G38" s="5">
        <f t="shared" si="2"/>
        <v>32000000</v>
      </c>
      <c r="H38" s="10">
        <v>13700000</v>
      </c>
      <c r="I38" s="10">
        <v>18300000</v>
      </c>
      <c r="J38" s="5">
        <f t="shared" si="3"/>
        <v>32000000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4">
        <v>34</v>
      </c>
      <c r="B39" s="8" t="s">
        <v>49</v>
      </c>
      <c r="C39" s="3">
        <v>0</v>
      </c>
      <c r="D39" s="10"/>
      <c r="E39" s="14">
        <f t="shared" si="1"/>
        <v>0</v>
      </c>
      <c r="F39" s="15">
        <v>4400000</v>
      </c>
      <c r="G39" s="5">
        <f t="shared" si="2"/>
        <v>4400000</v>
      </c>
      <c r="H39" s="10">
        <v>0</v>
      </c>
      <c r="I39" s="10">
        <v>4400000</v>
      </c>
      <c r="J39" s="5">
        <f t="shared" si="3"/>
        <v>4400000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4">
        <v>35</v>
      </c>
      <c r="B40" s="4" t="s">
        <v>18</v>
      </c>
      <c r="C40" s="3">
        <v>1574550</v>
      </c>
      <c r="D40" s="3"/>
      <c r="E40" s="14">
        <f t="shared" si="1"/>
        <v>1574550</v>
      </c>
      <c r="F40" s="3"/>
      <c r="G40" s="5">
        <f t="shared" si="2"/>
        <v>1574550</v>
      </c>
      <c r="H40" s="3">
        <v>1574550</v>
      </c>
      <c r="I40" s="3">
        <v>0</v>
      </c>
      <c r="J40" s="5">
        <f t="shared" si="3"/>
        <v>1574550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4">
        <v>36</v>
      </c>
      <c r="B41" s="4" t="s">
        <v>19</v>
      </c>
      <c r="C41" s="3">
        <v>3528770</v>
      </c>
      <c r="D41" s="3"/>
      <c r="E41" s="14">
        <f t="shared" si="1"/>
        <v>3528770</v>
      </c>
      <c r="F41" s="3"/>
      <c r="G41" s="5">
        <f t="shared" si="2"/>
        <v>3528770</v>
      </c>
      <c r="H41" s="3">
        <v>3528770</v>
      </c>
      <c r="I41" s="3">
        <v>0</v>
      </c>
      <c r="J41" s="5">
        <f t="shared" si="3"/>
        <v>3528770</v>
      </c>
      <c r="K41" s="6">
        <f t="shared" si="4"/>
        <v>0</v>
      </c>
      <c r="L41" s="6">
        <f t="shared" si="4"/>
        <v>0</v>
      </c>
      <c r="M41" s="6">
        <f t="shared" si="4"/>
        <v>0</v>
      </c>
    </row>
    <row r="42" spans="1:13" x14ac:dyDescent="0.3">
      <c r="A42" s="24">
        <v>37</v>
      </c>
      <c r="B42" s="4" t="s">
        <v>20</v>
      </c>
      <c r="C42" s="3">
        <v>100100</v>
      </c>
      <c r="D42" s="3"/>
      <c r="E42" s="14">
        <f t="shared" si="1"/>
        <v>100100</v>
      </c>
      <c r="F42" s="3"/>
      <c r="G42" s="5">
        <f t="shared" si="2"/>
        <v>100100</v>
      </c>
      <c r="H42" s="3">
        <v>100300</v>
      </c>
      <c r="I42" s="3">
        <v>0</v>
      </c>
      <c r="J42" s="5">
        <f t="shared" si="3"/>
        <v>100300</v>
      </c>
      <c r="K42" s="6">
        <f t="shared" si="4"/>
        <v>200</v>
      </c>
      <c r="L42" s="6">
        <f t="shared" si="4"/>
        <v>0</v>
      </c>
      <c r="M42" s="6">
        <f t="shared" si="4"/>
        <v>200</v>
      </c>
    </row>
    <row r="43" spans="1:13" x14ac:dyDescent="0.3">
      <c r="A43" s="24">
        <v>38</v>
      </c>
      <c r="B43" s="4" t="s">
        <v>21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4">
        <v>39</v>
      </c>
      <c r="B44" s="4" t="s">
        <v>24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4">
        <v>40</v>
      </c>
      <c r="B45" s="4" t="s">
        <v>25</v>
      </c>
      <c r="C45" s="3">
        <v>109000</v>
      </c>
      <c r="D45" s="3"/>
      <c r="E45" s="14">
        <f t="shared" si="1"/>
        <v>109000</v>
      </c>
      <c r="F45" s="3"/>
      <c r="G45" s="5">
        <f t="shared" si="2"/>
        <v>109000</v>
      </c>
      <c r="H45" s="3">
        <v>109175</v>
      </c>
      <c r="I45" s="3"/>
      <c r="J45" s="5">
        <f t="shared" si="3"/>
        <v>109175</v>
      </c>
      <c r="K45" s="6">
        <f t="shared" si="4"/>
        <v>175</v>
      </c>
      <c r="L45" s="6">
        <f t="shared" si="4"/>
        <v>0</v>
      </c>
      <c r="M45" s="6">
        <f t="shared" si="4"/>
        <v>175</v>
      </c>
    </row>
    <row r="46" spans="1:13" x14ac:dyDescent="0.3">
      <c r="A46" s="24">
        <v>41</v>
      </c>
      <c r="B46" s="4" t="s">
        <v>40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4">
        <v>42</v>
      </c>
      <c r="B47" s="26" t="s">
        <v>59</v>
      </c>
      <c r="C47" s="17"/>
      <c r="D47" s="17"/>
      <c r="E47" s="14">
        <f t="shared" si="1"/>
        <v>0</v>
      </c>
      <c r="F47" s="17"/>
      <c r="G47" s="17"/>
      <c r="H47" s="17">
        <v>0</v>
      </c>
      <c r="I47" s="17">
        <v>0</v>
      </c>
      <c r="J47" s="17"/>
      <c r="K47" s="17"/>
      <c r="L47" s="6">
        <f t="shared" ref="L47:M47" si="5">SUM(I47-F47)</f>
        <v>0</v>
      </c>
      <c r="M47" s="6">
        <f t="shared" si="5"/>
        <v>0</v>
      </c>
    </row>
    <row r="48" spans="1:13" ht="31.5" x14ac:dyDescent="0.3">
      <c r="A48" s="17"/>
      <c r="B48" s="26" t="s">
        <v>72</v>
      </c>
      <c r="C48" s="17">
        <f>SUM(C6:C47)</f>
        <v>20878008</v>
      </c>
      <c r="D48" s="17">
        <f t="shared" ref="D48:M48" si="6">SUM(D6:D47)</f>
        <v>0</v>
      </c>
      <c r="E48" s="17">
        <f t="shared" si="6"/>
        <v>20878008</v>
      </c>
      <c r="F48" s="17">
        <f t="shared" si="6"/>
        <v>31172880</v>
      </c>
      <c r="G48" s="17">
        <f t="shared" si="6"/>
        <v>52050888</v>
      </c>
      <c r="H48" s="17">
        <f t="shared" si="6"/>
        <v>20887033</v>
      </c>
      <c r="I48" s="17">
        <f t="shared" si="6"/>
        <v>28665420</v>
      </c>
      <c r="J48" s="17">
        <f t="shared" si="6"/>
        <v>49552453</v>
      </c>
      <c r="K48" s="17">
        <f t="shared" si="6"/>
        <v>9025</v>
      </c>
      <c r="L48" s="17">
        <f t="shared" si="6"/>
        <v>-2507460</v>
      </c>
      <c r="M48" s="17">
        <f t="shared" si="6"/>
        <v>-2498435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কয়রা (38)</vt:lpstr>
      <vt:lpstr>বটিয়াঘাটা (37)</vt:lpstr>
      <vt:lpstr>দাকোপ (36)</vt:lpstr>
      <vt:lpstr>পাইকগাছা (35)</vt:lpstr>
      <vt:lpstr>সাতক্ষীরা সদর (30)</vt:lpstr>
      <vt:lpstr>কলারোয়া (29)</vt:lpstr>
      <vt:lpstr>দেবহাটা (28)</vt:lpstr>
      <vt:lpstr>কালিগঞ্জ সাত (27)</vt:lpstr>
      <vt:lpstr>চুয়াডাঙ্গা সদর (26)</vt:lpstr>
      <vt:lpstr>জীবননগর (25)</vt:lpstr>
      <vt:lpstr>মেহেরপুর সদর (24)</vt:lpstr>
      <vt:lpstr>মুজিবনগর (23)</vt:lpstr>
      <vt:lpstr>'কয়রা (38)'!Print_Titles</vt:lpstr>
      <vt:lpstr>'কলারোয়া (29)'!Print_Titles</vt:lpstr>
      <vt:lpstr>'কালিগঞ্জ সাত (27)'!Print_Titles</vt:lpstr>
      <vt:lpstr>'চুয়াডাঙ্গা সদর (26)'!Print_Titles</vt:lpstr>
      <vt:lpstr>'জীবননগর (25)'!Print_Titles</vt:lpstr>
      <vt:lpstr>'দাকোপ (36)'!Print_Titles</vt:lpstr>
      <vt:lpstr>'দেবহাটা (28)'!Print_Titles</vt:lpstr>
      <vt:lpstr>'পাইকগাছা (35)'!Print_Titles</vt:lpstr>
      <vt:lpstr>'বটিয়াঘাটা (37)'!Print_Titles</vt:lpstr>
      <vt:lpstr>'মুজিবনগর (23)'!Print_Titles</vt:lpstr>
      <vt:lpstr>'মেহেরপুর সদর (24)'!Print_Titles</vt:lpstr>
      <vt:lpstr>'সাতক্ষীরা সদর (30)'!Print_Titles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2026-04-15T04:49:37Z</dcterms:modified>
</cp:coreProperties>
</file>