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35" windowWidth="20055" windowHeight="7950" tabRatio="553"/>
  </bookViews>
  <sheets>
    <sheet name="WCSForm" sheetId="1" r:id="rId1"/>
    <sheet name="SettingsFieldOrgAndSocityList" sheetId="14" r:id="rId2"/>
    <sheet name="SettingsDistrictAndUpazilaLists" sheetId="8" r:id="rId3"/>
    <sheet name="SettingsLoanNumberList" sheetId="11" r:id="rId4"/>
  </sheets>
  <definedNames>
    <definedName name="Division">SettingsDistrictAndUpazilaLists!#REF!</definedName>
    <definedName name="Extra_Pay">#REF!</definedName>
    <definedName name="FieldOrganizer">SettingsFieldOrgAndSocityList!$A$2:$A$10</definedName>
    <definedName name="Full_Print">#REF!</definedName>
    <definedName name="Header_Row">ROW(#REF!)</definedName>
    <definedName name="Last_Row">IF(Values_Entered,Header_Row+Number_of_Payments,Header_Row)</definedName>
    <definedName name="loan_no">SettingsLoanNumberList!$A$2:$A$102</definedName>
    <definedName name="Number_of_Payments">MATCH(0.01,End_Bal,-1)+1</definedName>
    <definedName name="Pay_Num">#REF!</definedName>
    <definedName name="Payment_Date">DATE(YEAR(Loan_Start),MONTH(Loan_Start)+Payment_Number,DAY(Loan_Start))</definedName>
    <definedName name="preretint_1">#REF!</definedName>
    <definedName name="Princ">#REF!</definedName>
    <definedName name="_xlnm.Print_Area" localSheetId="0">WCSForm!$B$1:$R$41</definedName>
    <definedName name="Print_Area_Reset">OFFSET(Full_Print,0,0,Last_Row)</definedName>
    <definedName name="_xlnm.Print_Titles" localSheetId="0">WCSForm!$1:$10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ocityList">SettingsFieldOrgAndSocityList!$B$2:$B$41</definedName>
    <definedName name="Values_Entered">IF(Loan_Amount*Interest_Rate*Loan_Years*Loan_Start&gt;0,1,0)</definedName>
    <definedName name="weekly_principal_collecion">WCSForm!#REF!</definedName>
    <definedName name="খুলনা">SettingsDistrictAndUpazilaLists!$M$3:$M$20</definedName>
    <definedName name="চুয়াডাঙ্গা">SettingsDistrictAndUpazilaLists!$N$3:$N$20</definedName>
    <definedName name="জেলা">SettingsDistrictAndUpazilaLists!$E$3:$E$17</definedName>
    <definedName name="ঝালকাঠি">SettingsDistrictAndUpazilaLists!$I$3:$I$20</definedName>
    <definedName name="ঝিনাইদহ">SettingsDistrictAndUpazilaLists!$R$3:$R$20</definedName>
    <definedName name="নড়াইল">SettingsDistrictAndUpazilaLists!$Q$3:$Q$20</definedName>
    <definedName name="পটুয়াখালী">SettingsDistrictAndUpazilaLists!$J$3:$J$20</definedName>
    <definedName name="পিরোজপুর">SettingsDistrictAndUpazilaLists!$K$3:$K$20</definedName>
    <definedName name="বরগুনা">SettingsDistrictAndUpazilaLists!$G$3:$G$20</definedName>
    <definedName name="বরিশাল">SettingsDistrictAndUpazilaLists!$F$3:$F$20</definedName>
    <definedName name="বাগেরহাট">SettingsDistrictAndUpazilaLists!$L$3:$L$20</definedName>
    <definedName name="ভোলা">SettingsDistrictAndUpazilaLists!$H$3:$H$20</definedName>
    <definedName name="মাগুরা">SettingsDistrictAndUpazilaLists!$S$3:$S$20</definedName>
    <definedName name="মেহেরপুর">SettingsDistrictAndUpazilaLists!$O$3:$O$20</definedName>
    <definedName name="যশোর">SettingsDistrictAndUpazilaLists!$P$3:$P$20</definedName>
    <definedName name="সাতক্ষীরা">SettingsDistrictAndUpazilaLists!$T$3:$T$20</definedName>
  </definedNames>
  <calcPr calcId="124519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15"/>
  <c r="I16"/>
  <c r="I17"/>
  <c r="I18"/>
  <c r="I19"/>
  <c r="I12"/>
  <c r="I13"/>
  <c r="I14"/>
  <c r="I11"/>
  <c r="K19"/>
  <c r="R8"/>
  <c r="G25"/>
  <c r="G24"/>
  <c r="G23"/>
  <c r="G22"/>
  <c r="G21"/>
  <c r="G20"/>
  <c r="G19"/>
  <c r="G18"/>
  <c r="G17"/>
  <c r="G16"/>
  <c r="G15"/>
  <c r="G14"/>
  <c r="G13"/>
  <c r="G12"/>
  <c r="G11"/>
  <c r="F25"/>
  <c r="F24"/>
  <c r="F22"/>
  <c r="F21"/>
  <c r="F20"/>
  <c r="F19"/>
  <c r="F18"/>
  <c r="F23"/>
  <c r="F17"/>
  <c r="F16"/>
  <c r="F15"/>
  <c r="F14"/>
  <c r="F13"/>
  <c r="F12"/>
  <c r="F1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Q21" l="1"/>
  <c r="Q17"/>
  <c r="Q15"/>
  <c r="Q13"/>
  <c r="R24"/>
  <c r="R22"/>
  <c r="R20"/>
  <c r="R19"/>
  <c r="R18"/>
  <c r="R16"/>
  <c r="R14"/>
  <c r="R12"/>
  <c r="Q11"/>
  <c r="G35"/>
  <c r="R11"/>
  <c r="R13"/>
  <c r="R17"/>
  <c r="R21"/>
  <c r="R23"/>
  <c r="K17"/>
  <c r="K16"/>
  <c r="R15"/>
  <c r="K11"/>
  <c r="K12"/>
  <c r="K13"/>
  <c r="K14"/>
  <c r="K15"/>
  <c r="K18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Q12"/>
  <c r="Q14"/>
  <c r="Q16"/>
  <c r="Q18"/>
  <c r="Q19"/>
  <c r="Q20"/>
  <c r="Q22"/>
  <c r="Q23"/>
  <c r="Q24"/>
  <c r="Q25"/>
  <c r="R25"/>
  <c r="F38" l="1"/>
  <c r="G38"/>
  <c r="G27"/>
  <c r="F27"/>
  <c r="G31"/>
  <c r="F31"/>
  <c r="G39"/>
  <c r="F39"/>
  <c r="F26"/>
  <c r="G26"/>
  <c r="F30"/>
  <c r="G30"/>
  <c r="F35"/>
  <c r="G34"/>
  <c r="F29"/>
  <c r="G29"/>
  <c r="F33"/>
  <c r="F34"/>
  <c r="G33"/>
  <c r="F37"/>
  <c r="G37"/>
  <c r="F28"/>
  <c r="G28"/>
  <c r="G32"/>
  <c r="F32"/>
  <c r="G36"/>
  <c r="F36"/>
  <c r="G40"/>
  <c r="F40"/>
  <c r="Q32"/>
  <c r="R32"/>
  <c r="R40"/>
  <c r="Q40"/>
  <c r="R27"/>
  <c r="Q27"/>
  <c r="R39"/>
  <c r="Q39"/>
  <c r="Q26"/>
  <c r="R26"/>
  <c r="Q30"/>
  <c r="R30"/>
  <c r="R34"/>
  <c r="Q34"/>
  <c r="Q38"/>
  <c r="R38"/>
  <c r="R28"/>
  <c r="Q28"/>
  <c r="R36"/>
  <c r="Q36"/>
  <c r="Q31"/>
  <c r="R31"/>
  <c r="R29"/>
  <c r="Q29"/>
  <c r="R33"/>
  <c r="Q33"/>
  <c r="Q37"/>
  <c r="R37"/>
  <c r="R35"/>
  <c r="Q35"/>
  <c r="Q41" l="1"/>
  <c r="G41"/>
  <c r="H41"/>
  <c r="J41"/>
  <c r="L41"/>
  <c r="M41"/>
  <c r="N41"/>
  <c r="O41"/>
  <c r="P41"/>
  <c r="E41"/>
  <c r="F41" l="1"/>
  <c r="I41"/>
  <c r="R41"/>
</calcChain>
</file>

<file path=xl/sharedStrings.xml><?xml version="1.0" encoding="utf-8"?>
<sst xmlns="http://schemas.openxmlformats.org/spreadsheetml/2006/main" count="228" uniqueCount="131">
  <si>
    <t>mvßvwnK Av`vq mxU</t>
  </si>
  <si>
    <t>m`‡m¨i bvg</t>
  </si>
  <si>
    <t>FY weZib</t>
  </si>
  <si>
    <t>wKw¯Íi cwigvb</t>
  </si>
  <si>
    <t>mÂq D‡Ëvjb</t>
  </si>
  <si>
    <t xml:space="preserve">mßvn bs     </t>
  </si>
  <si>
    <t>ZvwiL</t>
  </si>
  <si>
    <t>cwigvb</t>
  </si>
  <si>
    <t>Avmj</t>
  </si>
  <si>
    <t>my`</t>
  </si>
  <si>
    <t>mÂq</t>
  </si>
  <si>
    <t>‡ivwRbv LvZzb</t>
  </si>
  <si>
    <t>Abyc kxj</t>
  </si>
  <si>
    <t>‡gvQvt wniv LvZzb</t>
  </si>
  <si>
    <t>‡gvQvt ZvRgv LvZzb</t>
  </si>
  <si>
    <t>‡gvt kIKZ Avjx</t>
  </si>
  <si>
    <t>‡gvt †mv‡nj ivbv</t>
  </si>
  <si>
    <t>‡gvt Av‡ivR Avjx</t>
  </si>
  <si>
    <t>‡gvt Iwbqvi ingvb</t>
  </si>
  <si>
    <t>‡gvt Aveyj nvmvb</t>
  </si>
  <si>
    <t>me©‡gvU =</t>
  </si>
  <si>
    <t>mwgwZi bvgt</t>
  </si>
  <si>
    <t xml:space="preserve">evsjv‡`k cjøx Dbœqb †evW©
`wi`ª gwnjv‡`i Rb¨ mgwš^Z cjøx Kg©ms¯’vb mnvqZv cÖKí (ms‡kvwaZ)
</t>
  </si>
  <si>
    <t xml:space="preserve"> µ.</t>
  </si>
  <si>
    <t>gvV  msMV‡Ki bvgt</t>
  </si>
  <si>
    <t>wKw¯Í bs</t>
  </si>
  <si>
    <t>চরকালেখা প্রাঃ মহিলা সমিতি</t>
  </si>
  <si>
    <t>দক্ষীণ কাজিরচর প্রাঃ মহিলা সমিতি</t>
  </si>
  <si>
    <t>চরডিক্রী প্রাঃ মহিলা সমিতি</t>
  </si>
  <si>
    <t>ভাঙ্গারমোনা প্রাঃ মহিলা সমিতি</t>
  </si>
  <si>
    <t>¯^xK…wZ bs</t>
  </si>
  <si>
    <t>mßvn bs</t>
  </si>
  <si>
    <t xml:space="preserve">Av`v‡qi ZvwiLt </t>
  </si>
  <si>
    <t>wefvM:</t>
  </si>
  <si>
    <t xml:space="preserve">‡Rjv: </t>
  </si>
  <si>
    <t>Dc‡Rjv:</t>
  </si>
  <si>
    <t>weMZ mßvn ch©šÍ w¯’wZ</t>
  </si>
  <si>
    <t>eZ©gvb  mßvn ch©šÍ w¯’wZ</t>
  </si>
  <si>
    <t>বরিশাল</t>
  </si>
  <si>
    <t>খুলনা</t>
  </si>
  <si>
    <t>বিভাগ</t>
  </si>
  <si>
    <t>জেলা</t>
  </si>
  <si>
    <t>উপজেলা</t>
  </si>
  <si>
    <t>বরগুনা</t>
  </si>
  <si>
    <t>ভোলা</t>
  </si>
  <si>
    <t>ঝালকাঠি</t>
  </si>
  <si>
    <t>পটুয়াখালী</t>
  </si>
  <si>
    <t>পিরোজপুর</t>
  </si>
  <si>
    <t>বাগেরহাট</t>
  </si>
  <si>
    <t>চুয়াডাঙ্গা</t>
  </si>
  <si>
    <t>মেহেরপুর</t>
  </si>
  <si>
    <t>যশোর</t>
  </si>
  <si>
    <t>নড়াইল</t>
  </si>
  <si>
    <t>ঝিনাইদহ</t>
  </si>
  <si>
    <t>মাগুরা</t>
  </si>
  <si>
    <t>সাতক্ষীরা</t>
  </si>
  <si>
    <t>আগৈলঝারা</t>
  </si>
  <si>
    <t>বাবুগঞ্জ</t>
  </si>
  <si>
    <t>মেহেন্দিগঞ্জ</t>
  </si>
  <si>
    <t>গৌরনদী</t>
  </si>
  <si>
    <t>মুলাদী</t>
  </si>
  <si>
    <t>আমতলী</t>
  </si>
  <si>
    <t>বামনা</t>
  </si>
  <si>
    <t>বোরহানউদ্দিন</t>
  </si>
  <si>
    <t>মনপুরা</t>
  </si>
  <si>
    <t>চরফ্যাশন</t>
  </si>
  <si>
    <t>ঝালকাঠি সদর</t>
  </si>
  <si>
    <t>বাউফল</t>
  </si>
  <si>
    <t>দশমিনা</t>
  </si>
  <si>
    <t>দুমকি</t>
  </si>
  <si>
    <t>কলাপাড়া</t>
  </si>
  <si>
    <t>মির্জাগঞ্জ</t>
  </si>
  <si>
    <t>মঠবাড়ি</t>
  </si>
  <si>
    <t>নাজিরপুর</t>
  </si>
  <si>
    <t>পিরোজপুর সদর</t>
  </si>
  <si>
    <t>বাগেরহাট সদর</t>
  </si>
  <si>
    <t>ফকিরহাট</t>
  </si>
  <si>
    <t>চিতলমারী</t>
  </si>
  <si>
    <t>কচুয়া</t>
  </si>
  <si>
    <t>ডুমুরিয়া</t>
  </si>
  <si>
    <t>বটিয়াঘাটা</t>
  </si>
  <si>
    <t>দাকোপ</t>
  </si>
  <si>
    <t>পাইকগাছা</t>
  </si>
  <si>
    <t>কয়রা</t>
  </si>
  <si>
    <t>চুয়াডাঙ্গা সদর</t>
  </si>
  <si>
    <t>জীবননগর</t>
  </si>
  <si>
    <t>মেহেরপুর সদর</t>
  </si>
  <si>
    <t>মুজিবনগর</t>
  </si>
  <si>
    <t>গাংনী</t>
  </si>
  <si>
    <t xml:space="preserve">যশোর </t>
  </si>
  <si>
    <t>যশোর সদর</t>
  </si>
  <si>
    <t>বাঘারপাড়া</t>
  </si>
  <si>
    <t>শার্শা</t>
  </si>
  <si>
    <t>মনিরামপুর</t>
  </si>
  <si>
    <t>চৌগাছা</t>
  </si>
  <si>
    <t>কেশবপুর</t>
  </si>
  <si>
    <t>ঝিকরগাছা</t>
  </si>
  <si>
    <t>অভয়নগর</t>
  </si>
  <si>
    <t xml:space="preserve">নড়াইল </t>
  </si>
  <si>
    <t>নড়াইল সদর</t>
  </si>
  <si>
    <t>কালিয়া</t>
  </si>
  <si>
    <t>লোহাগড়া</t>
  </si>
  <si>
    <t>ঝিনাইদহ সদর</t>
  </si>
  <si>
    <t>কালিগঞ্জ</t>
  </si>
  <si>
    <t>কোটচাঁদপুর</t>
  </si>
  <si>
    <t>মহেশপুর</t>
  </si>
  <si>
    <t>হরিনাকুন্ডু</t>
  </si>
  <si>
    <t>শৈলকূপা</t>
  </si>
  <si>
    <t xml:space="preserve">মাগুরা </t>
  </si>
  <si>
    <t>মাগুরা সদর</t>
  </si>
  <si>
    <t>শালিখা</t>
  </si>
  <si>
    <t>মোহাম্মদপুর</t>
  </si>
  <si>
    <t>শ্রীপুর</t>
  </si>
  <si>
    <t>সাতক্ষীরা সদর</t>
  </si>
  <si>
    <t>কলারোয়া</t>
  </si>
  <si>
    <t>দেবহাটা</t>
  </si>
  <si>
    <t>Loan Number List</t>
  </si>
  <si>
    <t>Field Organizer</t>
  </si>
  <si>
    <t>পলাশ</t>
  </si>
  <si>
    <t>মামুন</t>
  </si>
  <si>
    <t>মাসুম</t>
  </si>
  <si>
    <t>wKw¯Í msL¨vt</t>
  </si>
  <si>
    <t>SocityList</t>
  </si>
  <si>
    <t>শ্রীমতি প্রাঃ মহিলা সমিতি</t>
  </si>
  <si>
    <t>বানীমর্দন প্রাঃ মহিলা সমিতি</t>
  </si>
  <si>
    <t>পূর্ব হোসনাবাদ প্রাঃ মহিলা সমিতি,</t>
  </si>
  <si>
    <t>পূর্ব নাজিরপুর -2 প্রাঃ মহিলা সমিতি</t>
  </si>
  <si>
    <t>পূর্ব নাজিরপুর -1 প্রাঃ মহিলা সমিতি</t>
  </si>
  <si>
    <t>চরপৈক্ষা প্রাঃ মহিলা সমিতি</t>
  </si>
  <si>
    <t>পশ্চিম চিলমারী প্রাঃ মহিলা সমিতি</t>
  </si>
  <si>
    <t>পূর্ব চিলমারী প্রাঃ মহিলা সমিতি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</si>
</sst>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d\-mmm\-yyyy;@"/>
  </numFmts>
  <fonts count="26">
    <font>
      <sz val="11"/>
      <color theme="1"/>
      <name val="Calibri"/>
      <family val="2"/>
      <scheme val="minor"/>
    </font>
    <font>
      <sz val="13"/>
      <color theme="1"/>
      <name val="SutonnyMJ"/>
    </font>
    <font>
      <sz val="14"/>
      <color theme="1"/>
      <name val="SutonnyMJ"/>
    </font>
    <font>
      <sz val="12"/>
      <color theme="1"/>
      <name val="SutonnyMJ"/>
    </font>
    <font>
      <sz val="18"/>
      <color theme="1"/>
      <name val="SutonnyMJ"/>
    </font>
    <font>
      <sz val="23"/>
      <color theme="1"/>
      <name val="SutonnyMJ"/>
    </font>
    <font>
      <sz val="12"/>
      <name val="SutonnyMJ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1"/>
      <color indexed="8"/>
      <name val="Calibri"/>
      <family val="2"/>
    </font>
    <font>
      <sz val="11"/>
      <color theme="1"/>
      <name val="SutonnyMJ"/>
    </font>
    <font>
      <sz val="10"/>
      <color theme="1"/>
      <name val="Calibri"/>
      <family val="2"/>
      <scheme val="minor"/>
    </font>
    <font>
      <b/>
      <sz val="14"/>
      <color theme="1"/>
      <name val="SutonnyMJ"/>
    </font>
    <font>
      <b/>
      <sz val="13"/>
      <color theme="1"/>
      <name val="SutonnyMJ"/>
    </font>
    <font>
      <b/>
      <sz val="12"/>
      <color theme="1"/>
      <name val="SutonnyMJ"/>
    </font>
    <font>
      <sz val="13"/>
      <name val="SutonnyMJ"/>
    </font>
    <font>
      <b/>
      <sz val="11"/>
      <color theme="1"/>
      <name val="SutonnyMJ"/>
    </font>
    <font>
      <sz val="10"/>
      <color theme="1"/>
      <name val="SutonnyMJ"/>
    </font>
    <font>
      <sz val="11"/>
      <name val="SutonnyMJ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4FEB3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9" fillId="0" borderId="0"/>
    <xf numFmtId="44" fontId="7" fillId="0" borderId="0" applyFont="0" applyFill="0" applyBorder="0" applyAlignment="0" applyProtection="0"/>
    <xf numFmtId="0" fontId="10" fillId="7" borderId="0" applyNumberFormat="0" applyBorder="0" applyAlignment="0" applyProtection="0"/>
    <xf numFmtId="0" fontId="11" fillId="5" borderId="11" applyNumberFormat="0" applyAlignment="0" applyProtection="0"/>
    <xf numFmtId="0" fontId="12" fillId="6" borderId="11" applyNumberFormat="0" applyAlignment="0" applyProtection="0"/>
    <xf numFmtId="9" fontId="13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/>
    <xf numFmtId="0" fontId="0" fillId="2" borderId="0" xfId="0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indent="1"/>
    </xf>
    <xf numFmtId="0" fontId="5" fillId="2" borderId="0" xfId="0" applyFont="1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6" fillId="4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/>
    <xf numFmtId="0" fontId="17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/>
    <xf numFmtId="0" fontId="14" fillId="2" borderId="0" xfId="0" applyFont="1" applyFill="1"/>
    <xf numFmtId="0" fontId="21" fillId="2" borderId="0" xfId="0" applyFont="1" applyFill="1"/>
    <xf numFmtId="0" fontId="15" fillId="2" borderId="0" xfId="0" applyFont="1" applyFill="1"/>
    <xf numFmtId="0" fontId="6" fillId="11" borderId="8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14" fontId="22" fillId="2" borderId="0" xfId="1" applyNumberFormat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21" fillId="0" borderId="0" xfId="0" applyFont="1" applyFill="1" applyBorder="1"/>
    <xf numFmtId="0" fontId="25" fillId="12" borderId="3" xfId="0" applyFont="1" applyFill="1" applyBorder="1" applyAlignment="1">
      <alignment vertical="center"/>
    </xf>
    <xf numFmtId="0" fontId="25" fillId="13" borderId="3" xfId="0" applyFont="1" applyFill="1" applyBorder="1" applyAlignment="1">
      <alignment vertical="center"/>
    </xf>
    <xf numFmtId="0" fontId="21" fillId="9" borderId="3" xfId="0" applyFont="1" applyFill="1" applyBorder="1"/>
    <xf numFmtId="0" fontId="21" fillId="9" borderId="3" xfId="0" applyFont="1" applyFill="1" applyBorder="1" applyAlignment="1">
      <alignment horizontal="center" vertical="center"/>
    </xf>
    <xf numFmtId="0" fontId="21" fillId="8" borderId="3" xfId="0" applyFont="1" applyFill="1" applyBorder="1"/>
    <xf numFmtId="0" fontId="0" fillId="0" borderId="0" xfId="0" applyFont="1"/>
    <xf numFmtId="0" fontId="21" fillId="2" borderId="3" xfId="0" applyFont="1" applyFill="1" applyBorder="1" applyAlignment="1">
      <alignment vertical="center"/>
    </xf>
    <xf numFmtId="0" fontId="21" fillId="2" borderId="1" xfId="0" applyFont="1" applyFill="1" applyBorder="1"/>
    <xf numFmtId="0" fontId="0" fillId="2" borderId="1" xfId="0" applyFill="1" applyBorder="1"/>
    <xf numFmtId="0" fontId="21" fillId="2" borderId="1" xfId="0" applyFont="1" applyFill="1" applyBorder="1" applyAlignment="1">
      <alignment vertical="top"/>
    </xf>
    <xf numFmtId="0" fontId="15" fillId="2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18" fillId="0" borderId="0" xfId="0" applyFont="1" applyAlignment="1">
      <alignment horizontal="right" vertical="center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8">
    <cellStyle name="20% - Accent3 2" xfId="4"/>
    <cellStyle name="Calculation 2" xfId="6"/>
    <cellStyle name="Currency 2" xfId="3"/>
    <cellStyle name="Input 2" xfId="5"/>
    <cellStyle name="Normal" xfId="0" builtinId="0"/>
    <cellStyle name="Normal 2" xfId="1"/>
    <cellStyle name="Normal 3" xfId="2"/>
    <cellStyle name="Percent 2" xfId="7"/>
  </cellStyles>
  <dxfs count="0"/>
  <tableStyles count="0" defaultTableStyle="TableStyleMedium9" defaultPivotStyle="PivotStyleLight16"/>
  <colors>
    <mruColors>
      <color rgb="FF66FF33"/>
      <color rgb="FF4FEB3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571500</xdr:colOff>
      <xdr:row>0</xdr:row>
      <xdr:rowOff>76200</xdr:rowOff>
    </xdr:from>
    <xdr:to>
      <xdr:col>17</xdr:col>
      <xdr:colOff>518014</xdr:colOff>
      <xdr:row>3</xdr:row>
      <xdr:rowOff>27842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</a:blip>
        <a:srcRect/>
        <a:stretch>
          <a:fillRect/>
        </a:stretch>
      </xdr:blipFill>
      <xdr:spPr bwMode="auto">
        <a:xfrm>
          <a:off x="13392150" y="76200"/>
          <a:ext cx="632314" cy="60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Z119"/>
  <sheetViews>
    <sheetView tabSelected="1" workbookViewId="0">
      <selection activeCell="C3" sqref="C3"/>
    </sheetView>
  </sheetViews>
  <sheetFormatPr defaultRowHeight="15"/>
  <cols>
    <col min="1" max="1" width="10.7109375" style="8" customWidth="1"/>
    <col min="2" max="2" width="6.42578125" style="6" customWidth="1"/>
    <col min="3" max="3" width="18.5703125" style="14" customWidth="1"/>
    <col min="4" max="4" width="13.42578125" style="1" bestFit="1" customWidth="1"/>
    <col min="5" max="5" width="8.85546875" style="1" bestFit="1" customWidth="1"/>
    <col min="6" max="6" width="10.7109375" style="1" customWidth="1"/>
    <col min="7" max="7" width="8.42578125" style="1" customWidth="1"/>
    <col min="8" max="8" width="9.7109375" style="1" customWidth="1"/>
    <col min="9" max="9" width="10.7109375" style="1" customWidth="1"/>
    <col min="10" max="11" width="8.28515625" style="1" customWidth="1"/>
    <col min="12" max="12" width="8.140625" style="1" customWidth="1"/>
    <col min="13" max="13" width="8.42578125" style="1" customWidth="1"/>
    <col min="14" max="14" width="9.140625" style="1" customWidth="1"/>
    <col min="15" max="16" width="8.28515625" style="1" customWidth="1"/>
    <col min="17" max="17" width="10.28515625" style="1" customWidth="1"/>
    <col min="18" max="18" width="8.28515625" style="1" customWidth="1"/>
    <col min="19" max="19" width="9" style="1" customWidth="1"/>
    <col min="20" max="20" width="8.42578125" style="1" bestFit="1" customWidth="1"/>
    <col min="21" max="25" width="9.140625" style="1"/>
    <col min="26" max="26" width="14.28515625" style="1" bestFit="1" customWidth="1"/>
    <col min="27" max="16384" width="9.140625" style="1"/>
  </cols>
  <sheetData>
    <row r="1" spans="1:26" ht="17.25" customHeight="1">
      <c r="A1" s="68"/>
      <c r="B1" s="102" t="s">
        <v>22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8"/>
    </row>
    <row r="2" spans="1:26" s="8" customFormat="1" ht="17.25" customHeight="1">
      <c r="A2" s="69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6" s="49" customFormat="1" ht="17.25">
      <c r="A3" s="70"/>
      <c r="B3" s="48" t="s">
        <v>33</v>
      </c>
      <c r="C3" s="52" t="s">
        <v>38</v>
      </c>
      <c r="D3" s="103"/>
      <c r="E3" s="103"/>
      <c r="F3" s="37" t="s">
        <v>34</v>
      </c>
      <c r="G3" s="106" t="s">
        <v>38</v>
      </c>
      <c r="H3" s="106"/>
      <c r="I3" s="39"/>
      <c r="J3" s="48" t="s">
        <v>35</v>
      </c>
      <c r="K3" s="104" t="s">
        <v>56</v>
      </c>
      <c r="L3" s="104"/>
      <c r="M3" s="104"/>
      <c r="N3" s="38"/>
    </row>
    <row r="4" spans="1:26" s="16" customFormat="1" ht="20.100000000000001" customHeight="1">
      <c r="A4" s="71"/>
      <c r="B4" s="87" t="s">
        <v>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26" s="8" customFormat="1" ht="19.5">
      <c r="A5" s="71"/>
      <c r="B5" s="86" t="s">
        <v>24</v>
      </c>
      <c r="C5" s="86"/>
      <c r="D5" s="106" t="s">
        <v>118</v>
      </c>
      <c r="E5" s="106"/>
      <c r="F5" s="106"/>
      <c r="G5" s="106"/>
      <c r="H5" s="10"/>
      <c r="I5" s="10"/>
      <c r="J5" s="9"/>
      <c r="K5" s="9"/>
      <c r="L5" s="9"/>
      <c r="M5" s="9"/>
      <c r="N5" s="9"/>
      <c r="O5" s="97"/>
      <c r="P5" s="97"/>
      <c r="Q5" s="97"/>
      <c r="R5" s="97"/>
    </row>
    <row r="6" spans="1:26" s="8" customFormat="1" ht="19.5">
      <c r="A6" s="71"/>
      <c r="B6" s="86" t="s">
        <v>21</v>
      </c>
      <c r="C6" s="86"/>
      <c r="D6" s="105" t="s">
        <v>29</v>
      </c>
      <c r="E6" s="105"/>
      <c r="F6" s="105"/>
      <c r="G6" s="105"/>
      <c r="H6" s="79"/>
      <c r="I6" s="79"/>
      <c r="J6" s="50"/>
      <c r="K6" s="10"/>
      <c r="L6" s="10"/>
      <c r="M6" s="98" t="s">
        <v>30</v>
      </c>
      <c r="N6" s="98"/>
      <c r="O6" s="96"/>
      <c r="P6" s="96"/>
      <c r="Q6" s="96"/>
      <c r="R6" s="96"/>
    </row>
    <row r="7" spans="1:26" s="2" customFormat="1" ht="18" customHeight="1">
      <c r="A7" s="71"/>
      <c r="B7" s="91" t="s">
        <v>23</v>
      </c>
      <c r="C7" s="92" t="s">
        <v>1</v>
      </c>
      <c r="D7" s="107" t="s">
        <v>2</v>
      </c>
      <c r="E7" s="108"/>
      <c r="F7" s="95" t="s">
        <v>3</v>
      </c>
      <c r="G7" s="95"/>
      <c r="H7" s="95" t="s">
        <v>36</v>
      </c>
      <c r="I7" s="95"/>
      <c r="J7" s="95"/>
      <c r="K7" s="92" t="s">
        <v>25</v>
      </c>
      <c r="L7" s="101" t="s">
        <v>32</v>
      </c>
      <c r="M7" s="101"/>
      <c r="N7" s="32"/>
      <c r="O7" s="88" t="s">
        <v>4</v>
      </c>
      <c r="P7" s="95" t="s">
        <v>37</v>
      </c>
      <c r="Q7" s="95"/>
      <c r="R7" s="95"/>
      <c r="Z7" s="31"/>
    </row>
    <row r="8" spans="1:26" s="2" customFormat="1" ht="16.5">
      <c r="A8" s="71"/>
      <c r="B8" s="91"/>
      <c r="C8" s="93"/>
      <c r="D8" s="66" t="s">
        <v>121</v>
      </c>
      <c r="E8" s="65">
        <v>50</v>
      </c>
      <c r="F8" s="95"/>
      <c r="G8" s="95"/>
      <c r="H8" s="95" t="s">
        <v>31</v>
      </c>
      <c r="I8" s="95"/>
      <c r="J8" s="27">
        <v>0</v>
      </c>
      <c r="K8" s="93"/>
      <c r="L8" s="99" t="s">
        <v>5</v>
      </c>
      <c r="M8" s="100"/>
      <c r="N8" s="33">
        <v>1</v>
      </c>
      <c r="O8" s="89"/>
      <c r="P8" s="95" t="s">
        <v>31</v>
      </c>
      <c r="Q8" s="95"/>
      <c r="R8" s="63">
        <f>N8</f>
        <v>1</v>
      </c>
    </row>
    <row r="9" spans="1:26" s="2" customFormat="1" ht="16.5">
      <c r="A9" s="67"/>
      <c r="B9" s="91"/>
      <c r="C9" s="94"/>
      <c r="D9" s="20" t="s">
        <v>6</v>
      </c>
      <c r="E9" s="21" t="s">
        <v>7</v>
      </c>
      <c r="F9" s="21" t="s">
        <v>8</v>
      </c>
      <c r="G9" s="63" t="s">
        <v>9</v>
      </c>
      <c r="H9" s="20" t="s">
        <v>10</v>
      </c>
      <c r="I9" s="20" t="s">
        <v>8</v>
      </c>
      <c r="J9" s="20" t="s">
        <v>9</v>
      </c>
      <c r="K9" s="94"/>
      <c r="L9" s="28" t="s">
        <v>10</v>
      </c>
      <c r="M9" s="28" t="s">
        <v>8</v>
      </c>
      <c r="N9" s="29" t="s">
        <v>9</v>
      </c>
      <c r="O9" s="90"/>
      <c r="P9" s="20" t="s">
        <v>10</v>
      </c>
      <c r="Q9" s="20" t="s">
        <v>8</v>
      </c>
      <c r="R9" s="20" t="s">
        <v>9</v>
      </c>
    </row>
    <row r="10" spans="1:26" s="2" customFormat="1" ht="16.5">
      <c r="A10" s="67"/>
      <c r="B10" s="40">
        <v>1</v>
      </c>
      <c r="C10" s="41">
        <v>2</v>
      </c>
      <c r="D10" s="42">
        <v>3</v>
      </c>
      <c r="E10" s="43">
        <v>4</v>
      </c>
      <c r="F10" s="43">
        <v>5</v>
      </c>
      <c r="G10" s="44">
        <v>6</v>
      </c>
      <c r="H10" s="44">
        <v>7</v>
      </c>
      <c r="I10" s="43">
        <v>8</v>
      </c>
      <c r="J10" s="45">
        <v>9</v>
      </c>
      <c r="K10" s="46">
        <v>10</v>
      </c>
      <c r="L10" s="45">
        <v>11</v>
      </c>
      <c r="M10" s="46">
        <v>12</v>
      </c>
      <c r="N10" s="45">
        <v>13</v>
      </c>
      <c r="O10" s="46">
        <v>14</v>
      </c>
      <c r="P10" s="45">
        <v>15</v>
      </c>
      <c r="Q10" s="46">
        <v>16</v>
      </c>
      <c r="R10" s="46">
        <v>17</v>
      </c>
    </row>
    <row r="11" spans="1:26" s="2" customFormat="1" ht="18" customHeight="1">
      <c r="A11" s="67"/>
      <c r="B11" s="64">
        <v>1</v>
      </c>
      <c r="C11" s="17" t="s">
        <v>11</v>
      </c>
      <c r="D11" s="62">
        <v>41914</v>
      </c>
      <c r="E11" s="84">
        <v>10000</v>
      </c>
      <c r="F11" s="18">
        <f>E11/E8</f>
        <v>200</v>
      </c>
      <c r="G11" s="18">
        <f>E11*11/100/E8</f>
        <v>22</v>
      </c>
      <c r="H11" s="57">
        <v>0</v>
      </c>
      <c r="I11" s="58">
        <f>E11</f>
        <v>10000</v>
      </c>
      <c r="J11" s="59">
        <f t="shared" ref="J11:J40" si="0">G11*50</f>
        <v>1100</v>
      </c>
      <c r="K11" s="27">
        <f>N8</f>
        <v>1</v>
      </c>
      <c r="L11" s="24"/>
      <c r="M11" s="24"/>
      <c r="N11" s="25"/>
      <c r="O11" s="26"/>
      <c r="P11" s="60">
        <f t="shared" ref="P11:P40" si="1">H11+L11-O11</f>
        <v>0</v>
      </c>
      <c r="Q11" s="60">
        <f>I11-M11</f>
        <v>10000</v>
      </c>
      <c r="R11" s="61">
        <f>J11-N11</f>
        <v>1100</v>
      </c>
    </row>
    <row r="12" spans="1:26" s="2" customFormat="1" ht="18" customHeight="1">
      <c r="A12" s="67"/>
      <c r="B12" s="64">
        <v>2</v>
      </c>
      <c r="C12" s="17" t="s">
        <v>12</v>
      </c>
      <c r="D12" s="62">
        <v>41914</v>
      </c>
      <c r="E12" s="84">
        <v>10000</v>
      </c>
      <c r="F12" s="18">
        <f>E12/E8</f>
        <v>200</v>
      </c>
      <c r="G12" s="18">
        <f>E12*11/100/E8</f>
        <v>22</v>
      </c>
      <c r="H12" s="57">
        <v>0</v>
      </c>
      <c r="I12" s="58">
        <f t="shared" ref="I12:I40" si="2">E12</f>
        <v>10000</v>
      </c>
      <c r="J12" s="59">
        <f t="shared" si="0"/>
        <v>1100</v>
      </c>
      <c r="K12" s="27">
        <f>N8</f>
        <v>1</v>
      </c>
      <c r="L12" s="24"/>
      <c r="M12" s="24"/>
      <c r="N12" s="25"/>
      <c r="O12" s="26"/>
      <c r="P12" s="60">
        <f t="shared" si="1"/>
        <v>0</v>
      </c>
      <c r="Q12" s="60">
        <f t="shared" ref="Q12:Q40" si="3">I12-M12</f>
        <v>10000</v>
      </c>
      <c r="R12" s="61">
        <f t="shared" ref="R12:R40" si="4">J12-N12</f>
        <v>1100</v>
      </c>
    </row>
    <row r="13" spans="1:26" s="2" customFormat="1" ht="18" customHeight="1">
      <c r="A13" s="67"/>
      <c r="B13" s="64">
        <v>3</v>
      </c>
      <c r="C13" s="17" t="s">
        <v>13</v>
      </c>
      <c r="D13" s="62">
        <v>41914</v>
      </c>
      <c r="E13" s="84">
        <v>10000</v>
      </c>
      <c r="F13" s="18">
        <f>E13/E8</f>
        <v>200</v>
      </c>
      <c r="G13" s="18">
        <f>E13*11/100/E8</f>
        <v>22</v>
      </c>
      <c r="H13" s="57">
        <v>0</v>
      </c>
      <c r="I13" s="58">
        <f t="shared" si="2"/>
        <v>10000</v>
      </c>
      <c r="J13" s="59">
        <f t="shared" si="0"/>
        <v>1100</v>
      </c>
      <c r="K13" s="27">
        <f>N8</f>
        <v>1</v>
      </c>
      <c r="L13" s="24"/>
      <c r="M13" s="24"/>
      <c r="N13" s="25"/>
      <c r="O13" s="26"/>
      <c r="P13" s="60">
        <f t="shared" si="1"/>
        <v>0</v>
      </c>
      <c r="Q13" s="60">
        <f t="shared" si="3"/>
        <v>10000</v>
      </c>
      <c r="R13" s="61">
        <f t="shared" si="4"/>
        <v>1100</v>
      </c>
    </row>
    <row r="14" spans="1:26" s="2" customFormat="1" ht="18" customHeight="1">
      <c r="A14" s="67"/>
      <c r="B14" s="64">
        <v>4</v>
      </c>
      <c r="C14" s="17" t="s">
        <v>14</v>
      </c>
      <c r="D14" s="62">
        <v>41914</v>
      </c>
      <c r="E14" s="84">
        <v>10000</v>
      </c>
      <c r="F14" s="18">
        <f>E14/E8</f>
        <v>200</v>
      </c>
      <c r="G14" s="18">
        <f>E14*11/100/E8</f>
        <v>22</v>
      </c>
      <c r="H14" s="57">
        <v>0</v>
      </c>
      <c r="I14" s="58">
        <f t="shared" si="2"/>
        <v>10000</v>
      </c>
      <c r="J14" s="59">
        <f t="shared" si="0"/>
        <v>1100</v>
      </c>
      <c r="K14" s="27">
        <f>N8</f>
        <v>1</v>
      </c>
      <c r="L14" s="24"/>
      <c r="M14" s="24"/>
      <c r="N14" s="25"/>
      <c r="O14" s="26"/>
      <c r="P14" s="60">
        <f t="shared" si="1"/>
        <v>0</v>
      </c>
      <c r="Q14" s="60">
        <f t="shared" si="3"/>
        <v>10000</v>
      </c>
      <c r="R14" s="61">
        <f t="shared" si="4"/>
        <v>1100</v>
      </c>
    </row>
    <row r="15" spans="1:26" s="2" customFormat="1" ht="18" customHeight="1">
      <c r="A15" s="67"/>
      <c r="B15" s="64">
        <v>5</v>
      </c>
      <c r="C15" s="17" t="s">
        <v>11</v>
      </c>
      <c r="D15" s="62">
        <v>41914</v>
      </c>
      <c r="E15" s="84">
        <v>10000</v>
      </c>
      <c r="F15" s="18">
        <f>E15/E8</f>
        <v>200</v>
      </c>
      <c r="G15" s="18">
        <f>E15*11/100/E8</f>
        <v>22</v>
      </c>
      <c r="H15" s="57">
        <v>0</v>
      </c>
      <c r="I15" s="58">
        <f t="shared" si="2"/>
        <v>10000</v>
      </c>
      <c r="J15" s="59">
        <f t="shared" si="0"/>
        <v>1100</v>
      </c>
      <c r="K15" s="27">
        <f>N8</f>
        <v>1</v>
      </c>
      <c r="L15" s="24"/>
      <c r="M15" s="24"/>
      <c r="N15" s="25"/>
      <c r="O15" s="26"/>
      <c r="P15" s="60">
        <f t="shared" si="1"/>
        <v>0</v>
      </c>
      <c r="Q15" s="60">
        <f t="shared" si="3"/>
        <v>10000</v>
      </c>
      <c r="R15" s="61">
        <f t="shared" si="4"/>
        <v>1100</v>
      </c>
    </row>
    <row r="16" spans="1:26" s="2" customFormat="1" ht="18" customHeight="1">
      <c r="A16" s="67"/>
      <c r="B16" s="64">
        <v>6</v>
      </c>
      <c r="C16" s="17" t="s">
        <v>15</v>
      </c>
      <c r="D16" s="62">
        <v>42284</v>
      </c>
      <c r="E16" s="84">
        <v>15000</v>
      </c>
      <c r="F16" s="18">
        <f>E16/E8</f>
        <v>300</v>
      </c>
      <c r="G16" s="18">
        <f>E16*11/100/E8</f>
        <v>33</v>
      </c>
      <c r="H16" s="57">
        <v>0</v>
      </c>
      <c r="I16" s="58">
        <f t="shared" si="2"/>
        <v>15000</v>
      </c>
      <c r="J16" s="59">
        <f t="shared" si="0"/>
        <v>1650</v>
      </c>
      <c r="K16" s="27">
        <f>N8</f>
        <v>1</v>
      </c>
      <c r="L16" s="24"/>
      <c r="M16" s="24"/>
      <c r="N16" s="25"/>
      <c r="O16" s="26"/>
      <c r="P16" s="60">
        <f t="shared" si="1"/>
        <v>0</v>
      </c>
      <c r="Q16" s="60">
        <f t="shared" si="3"/>
        <v>15000</v>
      </c>
      <c r="R16" s="61">
        <f t="shared" si="4"/>
        <v>1650</v>
      </c>
    </row>
    <row r="17" spans="1:18" s="2" customFormat="1" ht="18" customHeight="1">
      <c r="A17" s="67"/>
      <c r="B17" s="64">
        <v>7</v>
      </c>
      <c r="C17" s="17" t="s">
        <v>16</v>
      </c>
      <c r="D17" s="62">
        <v>42285</v>
      </c>
      <c r="E17" s="84">
        <v>15000</v>
      </c>
      <c r="F17" s="18">
        <f>E17/E8</f>
        <v>300</v>
      </c>
      <c r="G17" s="18">
        <f>E17*11/100/E8</f>
        <v>33</v>
      </c>
      <c r="H17" s="57">
        <v>0</v>
      </c>
      <c r="I17" s="58">
        <f t="shared" si="2"/>
        <v>15000</v>
      </c>
      <c r="J17" s="59">
        <f t="shared" si="0"/>
        <v>1650</v>
      </c>
      <c r="K17" s="27">
        <f>N8</f>
        <v>1</v>
      </c>
      <c r="L17" s="24"/>
      <c r="M17" s="24"/>
      <c r="N17" s="25"/>
      <c r="O17" s="26"/>
      <c r="P17" s="60">
        <f t="shared" si="1"/>
        <v>0</v>
      </c>
      <c r="Q17" s="60">
        <f t="shared" si="3"/>
        <v>15000</v>
      </c>
      <c r="R17" s="61">
        <f t="shared" si="4"/>
        <v>1650</v>
      </c>
    </row>
    <row r="18" spans="1:18" s="2" customFormat="1" ht="18" customHeight="1">
      <c r="A18" s="67"/>
      <c r="B18" s="64">
        <v>8</v>
      </c>
      <c r="C18" s="17" t="s">
        <v>17</v>
      </c>
      <c r="D18" s="62">
        <v>42286</v>
      </c>
      <c r="E18" s="84">
        <v>15000</v>
      </c>
      <c r="F18" s="18">
        <f>E18/E8</f>
        <v>300</v>
      </c>
      <c r="G18" s="18">
        <f>E18*11/100/E8</f>
        <v>33</v>
      </c>
      <c r="H18" s="57">
        <v>0</v>
      </c>
      <c r="I18" s="58">
        <f t="shared" si="2"/>
        <v>15000</v>
      </c>
      <c r="J18" s="59">
        <f t="shared" si="0"/>
        <v>1650</v>
      </c>
      <c r="K18" s="27">
        <f>N8</f>
        <v>1</v>
      </c>
      <c r="L18" s="24"/>
      <c r="M18" s="24"/>
      <c r="N18" s="25"/>
      <c r="O18" s="26"/>
      <c r="P18" s="60">
        <f t="shared" si="1"/>
        <v>0</v>
      </c>
      <c r="Q18" s="60">
        <f t="shared" si="3"/>
        <v>15000</v>
      </c>
      <c r="R18" s="61">
        <f t="shared" si="4"/>
        <v>1650</v>
      </c>
    </row>
    <row r="19" spans="1:18" s="2" customFormat="1" ht="18" customHeight="1">
      <c r="A19" s="67"/>
      <c r="B19" s="64">
        <v>9</v>
      </c>
      <c r="C19" s="17" t="s">
        <v>18</v>
      </c>
      <c r="D19" s="62">
        <v>42287</v>
      </c>
      <c r="E19" s="84">
        <v>15000</v>
      </c>
      <c r="F19" s="18">
        <f>E19/E8</f>
        <v>300</v>
      </c>
      <c r="G19" s="18">
        <f>E19*11/100/E8</f>
        <v>33</v>
      </c>
      <c r="H19" s="57">
        <v>0</v>
      </c>
      <c r="I19" s="58">
        <f t="shared" si="2"/>
        <v>15000</v>
      </c>
      <c r="J19" s="59">
        <f t="shared" si="0"/>
        <v>1650</v>
      </c>
      <c r="K19" s="27">
        <f>N8</f>
        <v>1</v>
      </c>
      <c r="L19" s="24"/>
      <c r="M19" s="24"/>
      <c r="N19" s="25"/>
      <c r="O19" s="26"/>
      <c r="P19" s="60">
        <f t="shared" si="1"/>
        <v>0</v>
      </c>
      <c r="Q19" s="60">
        <f t="shared" si="3"/>
        <v>15000</v>
      </c>
      <c r="R19" s="61">
        <f t="shared" si="4"/>
        <v>1650</v>
      </c>
    </row>
    <row r="20" spans="1:18" s="2" customFormat="1" ht="18" customHeight="1">
      <c r="A20" s="67"/>
      <c r="B20" s="64">
        <v>10</v>
      </c>
      <c r="C20" s="17" t="s">
        <v>19</v>
      </c>
      <c r="D20" s="62">
        <v>42288</v>
      </c>
      <c r="E20" s="84">
        <v>15000</v>
      </c>
      <c r="F20" s="18">
        <f>E20/E8</f>
        <v>300</v>
      </c>
      <c r="G20" s="18">
        <f>E20*11/100/E8</f>
        <v>33</v>
      </c>
      <c r="H20" s="57">
        <v>0</v>
      </c>
      <c r="I20" s="58">
        <f t="shared" si="2"/>
        <v>15000</v>
      </c>
      <c r="J20" s="59">
        <f t="shared" si="0"/>
        <v>1650</v>
      </c>
      <c r="K20" s="27">
        <f>N8</f>
        <v>1</v>
      </c>
      <c r="L20" s="24"/>
      <c r="M20" s="24"/>
      <c r="N20" s="25"/>
      <c r="O20" s="26"/>
      <c r="P20" s="60">
        <f t="shared" si="1"/>
        <v>0</v>
      </c>
      <c r="Q20" s="60">
        <f t="shared" si="3"/>
        <v>15000</v>
      </c>
      <c r="R20" s="61">
        <f t="shared" si="4"/>
        <v>1650</v>
      </c>
    </row>
    <row r="21" spans="1:18" s="2" customFormat="1" ht="18" customHeight="1">
      <c r="A21" s="67"/>
      <c r="B21" s="64">
        <v>11</v>
      </c>
      <c r="C21" s="17" t="s">
        <v>17</v>
      </c>
      <c r="D21" s="62">
        <v>42289</v>
      </c>
      <c r="E21" s="84">
        <v>18000</v>
      </c>
      <c r="F21" s="18">
        <f>E21/E8</f>
        <v>360</v>
      </c>
      <c r="G21" s="18">
        <f>E21*11/100/E8</f>
        <v>39.6</v>
      </c>
      <c r="H21" s="57">
        <v>0</v>
      </c>
      <c r="I21" s="58">
        <f t="shared" si="2"/>
        <v>18000</v>
      </c>
      <c r="J21" s="59">
        <f t="shared" si="0"/>
        <v>1980</v>
      </c>
      <c r="K21" s="27">
        <f>N8</f>
        <v>1</v>
      </c>
      <c r="L21" s="24"/>
      <c r="M21" s="24"/>
      <c r="N21" s="25"/>
      <c r="O21" s="26"/>
      <c r="P21" s="60">
        <f t="shared" si="1"/>
        <v>0</v>
      </c>
      <c r="Q21" s="60">
        <f t="shared" si="3"/>
        <v>18000</v>
      </c>
      <c r="R21" s="61">
        <f t="shared" si="4"/>
        <v>1980</v>
      </c>
    </row>
    <row r="22" spans="1:18" s="2" customFormat="1" ht="18" customHeight="1">
      <c r="A22" s="67"/>
      <c r="B22" s="64">
        <v>12</v>
      </c>
      <c r="C22" s="17" t="s">
        <v>18</v>
      </c>
      <c r="D22" s="62">
        <v>42290</v>
      </c>
      <c r="E22" s="84">
        <v>18000</v>
      </c>
      <c r="F22" s="18">
        <f>E22/E8</f>
        <v>360</v>
      </c>
      <c r="G22" s="18">
        <f>E22*11/100/E8</f>
        <v>39.6</v>
      </c>
      <c r="H22" s="57">
        <v>0</v>
      </c>
      <c r="I22" s="58">
        <f t="shared" si="2"/>
        <v>18000</v>
      </c>
      <c r="J22" s="59">
        <f t="shared" si="0"/>
        <v>1980</v>
      </c>
      <c r="K22" s="27">
        <f>N8</f>
        <v>1</v>
      </c>
      <c r="L22" s="24"/>
      <c r="M22" s="24"/>
      <c r="N22" s="25"/>
      <c r="O22" s="26"/>
      <c r="P22" s="60">
        <f t="shared" si="1"/>
        <v>0</v>
      </c>
      <c r="Q22" s="60">
        <f t="shared" si="3"/>
        <v>18000</v>
      </c>
      <c r="R22" s="61">
        <f t="shared" si="4"/>
        <v>1980</v>
      </c>
    </row>
    <row r="23" spans="1:18" s="2" customFormat="1" ht="18" customHeight="1">
      <c r="A23" s="67"/>
      <c r="B23" s="64">
        <v>13</v>
      </c>
      <c r="C23" s="19" t="s">
        <v>19</v>
      </c>
      <c r="D23" s="62">
        <v>42291</v>
      </c>
      <c r="E23" s="84">
        <v>18000</v>
      </c>
      <c r="F23" s="18">
        <f>E23/E8</f>
        <v>360</v>
      </c>
      <c r="G23" s="18">
        <f>E23*11/100/E8</f>
        <v>39.6</v>
      </c>
      <c r="H23" s="57">
        <v>0</v>
      </c>
      <c r="I23" s="58">
        <f t="shared" si="2"/>
        <v>18000</v>
      </c>
      <c r="J23" s="59">
        <f t="shared" si="0"/>
        <v>1980</v>
      </c>
      <c r="K23" s="27">
        <f>N8</f>
        <v>1</v>
      </c>
      <c r="L23" s="24"/>
      <c r="M23" s="24"/>
      <c r="N23" s="25"/>
      <c r="O23" s="26"/>
      <c r="P23" s="60">
        <f t="shared" si="1"/>
        <v>0</v>
      </c>
      <c r="Q23" s="60">
        <f t="shared" si="3"/>
        <v>18000</v>
      </c>
      <c r="R23" s="61">
        <f t="shared" si="4"/>
        <v>1980</v>
      </c>
    </row>
    <row r="24" spans="1:18" s="15" customFormat="1" ht="18" customHeight="1">
      <c r="B24" s="64">
        <v>14</v>
      </c>
      <c r="C24" s="17" t="s">
        <v>16</v>
      </c>
      <c r="D24" s="62">
        <v>42292</v>
      </c>
      <c r="E24" s="84">
        <v>18000</v>
      </c>
      <c r="F24" s="18">
        <f>E24/E8</f>
        <v>360</v>
      </c>
      <c r="G24" s="18">
        <f>E24*11/100/E8</f>
        <v>39.6</v>
      </c>
      <c r="H24" s="57">
        <v>0</v>
      </c>
      <c r="I24" s="58">
        <f t="shared" si="2"/>
        <v>18000</v>
      </c>
      <c r="J24" s="59">
        <f t="shared" si="0"/>
        <v>1980</v>
      </c>
      <c r="K24" s="27">
        <f>N8</f>
        <v>1</v>
      </c>
      <c r="L24" s="24"/>
      <c r="M24" s="24"/>
      <c r="N24" s="25"/>
      <c r="O24" s="26"/>
      <c r="P24" s="60">
        <f t="shared" si="1"/>
        <v>0</v>
      </c>
      <c r="Q24" s="60">
        <f t="shared" si="3"/>
        <v>18000</v>
      </c>
      <c r="R24" s="61">
        <f t="shared" si="4"/>
        <v>1980</v>
      </c>
    </row>
    <row r="25" spans="1:18" s="15" customFormat="1" ht="18" customHeight="1">
      <c r="B25" s="64">
        <v>15</v>
      </c>
      <c r="C25" s="17" t="s">
        <v>17</v>
      </c>
      <c r="D25" s="62">
        <v>42293</v>
      </c>
      <c r="E25" s="84">
        <v>18000</v>
      </c>
      <c r="F25" s="18">
        <f>E25/E8</f>
        <v>360</v>
      </c>
      <c r="G25" s="18">
        <f>E25*11/100/E8</f>
        <v>39.6</v>
      </c>
      <c r="H25" s="57">
        <v>0</v>
      </c>
      <c r="I25" s="58">
        <f t="shared" si="2"/>
        <v>18000</v>
      </c>
      <c r="J25" s="59">
        <f t="shared" si="0"/>
        <v>1980</v>
      </c>
      <c r="K25" s="27">
        <f>N8</f>
        <v>1</v>
      </c>
      <c r="L25" s="24"/>
      <c r="M25" s="24"/>
      <c r="N25" s="25"/>
      <c r="O25" s="26"/>
      <c r="P25" s="60">
        <f t="shared" si="1"/>
        <v>0</v>
      </c>
      <c r="Q25" s="60">
        <f t="shared" si="3"/>
        <v>18000</v>
      </c>
      <c r="R25" s="61">
        <f t="shared" si="4"/>
        <v>1980</v>
      </c>
    </row>
    <row r="26" spans="1:18" s="15" customFormat="1" ht="18" customHeight="1">
      <c r="B26" s="64">
        <v>16</v>
      </c>
      <c r="C26" s="17" t="s">
        <v>18</v>
      </c>
      <c r="D26" s="62">
        <v>42294</v>
      </c>
      <c r="E26" s="84">
        <v>18000</v>
      </c>
      <c r="F26" s="18">
        <f>E26/E8</f>
        <v>360</v>
      </c>
      <c r="G26" s="18">
        <f>E26*11/100/E8</f>
        <v>39.6</v>
      </c>
      <c r="H26" s="57">
        <v>0</v>
      </c>
      <c r="I26" s="58">
        <f t="shared" si="2"/>
        <v>18000</v>
      </c>
      <c r="J26" s="59">
        <f t="shared" si="0"/>
        <v>1980</v>
      </c>
      <c r="K26" s="27">
        <f>N8</f>
        <v>1</v>
      </c>
      <c r="L26" s="24"/>
      <c r="M26" s="24"/>
      <c r="N26" s="25"/>
      <c r="O26" s="26"/>
      <c r="P26" s="60">
        <f t="shared" si="1"/>
        <v>0</v>
      </c>
      <c r="Q26" s="60">
        <f t="shared" si="3"/>
        <v>18000</v>
      </c>
      <c r="R26" s="61">
        <f t="shared" si="4"/>
        <v>1980</v>
      </c>
    </row>
    <row r="27" spans="1:18" s="15" customFormat="1" ht="18" customHeight="1">
      <c r="B27" s="64">
        <v>17</v>
      </c>
      <c r="C27" s="17" t="s">
        <v>19</v>
      </c>
      <c r="D27" s="62">
        <v>42295</v>
      </c>
      <c r="E27" s="84">
        <v>18000</v>
      </c>
      <c r="F27" s="18">
        <f>E27/E8</f>
        <v>360</v>
      </c>
      <c r="G27" s="18">
        <f>E27*11/100/E8</f>
        <v>39.6</v>
      </c>
      <c r="H27" s="57">
        <v>0</v>
      </c>
      <c r="I27" s="58">
        <f t="shared" si="2"/>
        <v>18000</v>
      </c>
      <c r="J27" s="59">
        <f t="shared" si="0"/>
        <v>1980</v>
      </c>
      <c r="K27" s="27">
        <f>N8</f>
        <v>1</v>
      </c>
      <c r="L27" s="24"/>
      <c r="M27" s="24"/>
      <c r="N27" s="25"/>
      <c r="O27" s="26"/>
      <c r="P27" s="60">
        <f t="shared" si="1"/>
        <v>0</v>
      </c>
      <c r="Q27" s="60">
        <f t="shared" si="3"/>
        <v>18000</v>
      </c>
      <c r="R27" s="61">
        <f t="shared" si="4"/>
        <v>1980</v>
      </c>
    </row>
    <row r="28" spans="1:18" s="15" customFormat="1" ht="18" customHeight="1">
      <c r="B28" s="64">
        <v>18</v>
      </c>
      <c r="C28" s="17" t="s">
        <v>17</v>
      </c>
      <c r="D28" s="62">
        <v>42296</v>
      </c>
      <c r="E28" s="84">
        <v>18000</v>
      </c>
      <c r="F28" s="18">
        <f>E28/E8</f>
        <v>360</v>
      </c>
      <c r="G28" s="18">
        <f>E28*11/100/E8</f>
        <v>39.6</v>
      </c>
      <c r="H28" s="57">
        <v>0</v>
      </c>
      <c r="I28" s="58">
        <f t="shared" si="2"/>
        <v>18000</v>
      </c>
      <c r="J28" s="59">
        <f t="shared" si="0"/>
        <v>1980</v>
      </c>
      <c r="K28" s="27">
        <f>N8</f>
        <v>1</v>
      </c>
      <c r="L28" s="24"/>
      <c r="M28" s="24"/>
      <c r="N28" s="25"/>
      <c r="O28" s="26"/>
      <c r="P28" s="60">
        <f t="shared" si="1"/>
        <v>0</v>
      </c>
      <c r="Q28" s="60">
        <f t="shared" si="3"/>
        <v>18000</v>
      </c>
      <c r="R28" s="61">
        <f t="shared" si="4"/>
        <v>1980</v>
      </c>
    </row>
    <row r="29" spans="1:18" s="15" customFormat="1" ht="18" customHeight="1">
      <c r="B29" s="64">
        <v>19</v>
      </c>
      <c r="C29" s="17" t="s">
        <v>18</v>
      </c>
      <c r="D29" s="62">
        <v>42297</v>
      </c>
      <c r="E29" s="84">
        <v>18000</v>
      </c>
      <c r="F29" s="18">
        <f>E29/E8</f>
        <v>360</v>
      </c>
      <c r="G29" s="18">
        <f>E29*11/100/E8</f>
        <v>39.6</v>
      </c>
      <c r="H29" s="57">
        <v>0</v>
      </c>
      <c r="I29" s="58">
        <f t="shared" si="2"/>
        <v>18000</v>
      </c>
      <c r="J29" s="59">
        <f t="shared" si="0"/>
        <v>1980</v>
      </c>
      <c r="K29" s="27">
        <f>N8</f>
        <v>1</v>
      </c>
      <c r="L29" s="24"/>
      <c r="M29" s="24"/>
      <c r="N29" s="25"/>
      <c r="O29" s="26"/>
      <c r="P29" s="60">
        <f t="shared" si="1"/>
        <v>0</v>
      </c>
      <c r="Q29" s="60">
        <f t="shared" si="3"/>
        <v>18000</v>
      </c>
      <c r="R29" s="61">
        <f t="shared" si="4"/>
        <v>1980</v>
      </c>
    </row>
    <row r="30" spans="1:18" s="15" customFormat="1" ht="18" customHeight="1">
      <c r="B30" s="64">
        <v>20</v>
      </c>
      <c r="C30" s="19" t="s">
        <v>19</v>
      </c>
      <c r="D30" s="62">
        <v>42298</v>
      </c>
      <c r="E30" s="84">
        <v>18000</v>
      </c>
      <c r="F30" s="18">
        <f>E30/E8</f>
        <v>360</v>
      </c>
      <c r="G30" s="18">
        <f>E30*11/100/E8</f>
        <v>39.6</v>
      </c>
      <c r="H30" s="57">
        <v>0</v>
      </c>
      <c r="I30" s="58">
        <f t="shared" si="2"/>
        <v>18000</v>
      </c>
      <c r="J30" s="59">
        <f t="shared" si="0"/>
        <v>1980</v>
      </c>
      <c r="K30" s="27">
        <f>N8</f>
        <v>1</v>
      </c>
      <c r="L30" s="24"/>
      <c r="M30" s="24"/>
      <c r="N30" s="25"/>
      <c r="O30" s="26"/>
      <c r="P30" s="60">
        <f t="shared" si="1"/>
        <v>0</v>
      </c>
      <c r="Q30" s="60">
        <f t="shared" si="3"/>
        <v>18000</v>
      </c>
      <c r="R30" s="61">
        <f t="shared" si="4"/>
        <v>1980</v>
      </c>
    </row>
    <row r="31" spans="1:18" s="15" customFormat="1" ht="18" customHeight="1">
      <c r="B31" s="64">
        <v>21</v>
      </c>
      <c r="C31" s="17" t="s">
        <v>16</v>
      </c>
      <c r="D31" s="62">
        <v>42299</v>
      </c>
      <c r="E31" s="84">
        <v>18000</v>
      </c>
      <c r="F31" s="18">
        <f>E31/E8</f>
        <v>360</v>
      </c>
      <c r="G31" s="18">
        <f>E31*11/100/E8</f>
        <v>39.6</v>
      </c>
      <c r="H31" s="57">
        <v>0</v>
      </c>
      <c r="I31" s="58">
        <f t="shared" si="2"/>
        <v>18000</v>
      </c>
      <c r="J31" s="59">
        <f t="shared" si="0"/>
        <v>1980</v>
      </c>
      <c r="K31" s="27">
        <f>N8</f>
        <v>1</v>
      </c>
      <c r="L31" s="24"/>
      <c r="M31" s="24"/>
      <c r="N31" s="25"/>
      <c r="O31" s="26"/>
      <c r="P31" s="60">
        <f t="shared" si="1"/>
        <v>0</v>
      </c>
      <c r="Q31" s="60">
        <f t="shared" si="3"/>
        <v>18000</v>
      </c>
      <c r="R31" s="61">
        <f t="shared" si="4"/>
        <v>1980</v>
      </c>
    </row>
    <row r="32" spans="1:18" s="15" customFormat="1" ht="18" customHeight="1">
      <c r="B32" s="64">
        <v>22</v>
      </c>
      <c r="C32" s="17" t="s">
        <v>17</v>
      </c>
      <c r="D32" s="62">
        <v>42300</v>
      </c>
      <c r="E32" s="84">
        <v>18000</v>
      </c>
      <c r="F32" s="18">
        <f>E32/E8</f>
        <v>360</v>
      </c>
      <c r="G32" s="18">
        <f>E32*11/100/E8</f>
        <v>39.6</v>
      </c>
      <c r="H32" s="57">
        <v>0</v>
      </c>
      <c r="I32" s="58">
        <f t="shared" si="2"/>
        <v>18000</v>
      </c>
      <c r="J32" s="59">
        <f t="shared" si="0"/>
        <v>1980</v>
      </c>
      <c r="K32" s="27">
        <f>N8</f>
        <v>1</v>
      </c>
      <c r="L32" s="24"/>
      <c r="M32" s="24"/>
      <c r="N32" s="25"/>
      <c r="O32" s="26"/>
      <c r="P32" s="60">
        <f t="shared" si="1"/>
        <v>0</v>
      </c>
      <c r="Q32" s="60">
        <f t="shared" si="3"/>
        <v>18000</v>
      </c>
      <c r="R32" s="61">
        <f t="shared" si="4"/>
        <v>1980</v>
      </c>
    </row>
    <row r="33" spans="2:18" s="15" customFormat="1" ht="18" customHeight="1">
      <c r="B33" s="64">
        <v>23</v>
      </c>
      <c r="C33" s="17" t="s">
        <v>18</v>
      </c>
      <c r="D33" s="62">
        <v>42301</v>
      </c>
      <c r="E33" s="84">
        <v>18000</v>
      </c>
      <c r="F33" s="18">
        <f>E33/E8</f>
        <v>360</v>
      </c>
      <c r="G33" s="18">
        <f>E33*11/100/E8</f>
        <v>39.6</v>
      </c>
      <c r="H33" s="57">
        <v>0</v>
      </c>
      <c r="I33" s="58">
        <f t="shared" si="2"/>
        <v>18000</v>
      </c>
      <c r="J33" s="59">
        <f t="shared" si="0"/>
        <v>1980</v>
      </c>
      <c r="K33" s="27">
        <f>N8</f>
        <v>1</v>
      </c>
      <c r="L33" s="24"/>
      <c r="M33" s="24"/>
      <c r="N33" s="25"/>
      <c r="O33" s="26"/>
      <c r="P33" s="60">
        <f t="shared" si="1"/>
        <v>0</v>
      </c>
      <c r="Q33" s="60">
        <f t="shared" si="3"/>
        <v>18000</v>
      </c>
      <c r="R33" s="61">
        <f t="shared" si="4"/>
        <v>1980</v>
      </c>
    </row>
    <row r="34" spans="2:18" s="15" customFormat="1" ht="18" customHeight="1">
      <c r="B34" s="64">
        <v>24</v>
      </c>
      <c r="C34" s="17" t="s">
        <v>19</v>
      </c>
      <c r="D34" s="62">
        <v>42302</v>
      </c>
      <c r="E34" s="84">
        <v>18000</v>
      </c>
      <c r="F34" s="18">
        <f>E33/E8</f>
        <v>360</v>
      </c>
      <c r="G34" s="18">
        <f>E34*11/100/E8</f>
        <v>39.6</v>
      </c>
      <c r="H34" s="57">
        <v>0</v>
      </c>
      <c r="I34" s="58">
        <f t="shared" si="2"/>
        <v>18000</v>
      </c>
      <c r="J34" s="59">
        <f t="shared" si="0"/>
        <v>1980</v>
      </c>
      <c r="K34" s="27">
        <f>N8</f>
        <v>1</v>
      </c>
      <c r="L34" s="24"/>
      <c r="M34" s="24"/>
      <c r="N34" s="25"/>
      <c r="O34" s="26"/>
      <c r="P34" s="60">
        <f t="shared" si="1"/>
        <v>0</v>
      </c>
      <c r="Q34" s="60">
        <f t="shared" si="3"/>
        <v>18000</v>
      </c>
      <c r="R34" s="61">
        <f t="shared" si="4"/>
        <v>1980</v>
      </c>
    </row>
    <row r="35" spans="2:18" s="15" customFormat="1" ht="18" customHeight="1">
      <c r="B35" s="64">
        <v>25</v>
      </c>
      <c r="C35" s="17" t="s">
        <v>17</v>
      </c>
      <c r="D35" s="62">
        <v>42303</v>
      </c>
      <c r="E35" s="84">
        <v>18000</v>
      </c>
      <c r="F35" s="18">
        <f>E34/E8</f>
        <v>360</v>
      </c>
      <c r="G35" s="18">
        <f>E35*11/100/E8</f>
        <v>39.6</v>
      </c>
      <c r="H35" s="57">
        <v>0</v>
      </c>
      <c r="I35" s="58">
        <f t="shared" si="2"/>
        <v>18000</v>
      </c>
      <c r="J35" s="59">
        <f t="shared" si="0"/>
        <v>1980</v>
      </c>
      <c r="K35" s="27">
        <f>N8</f>
        <v>1</v>
      </c>
      <c r="L35" s="24"/>
      <c r="M35" s="24"/>
      <c r="N35" s="25"/>
      <c r="O35" s="26"/>
      <c r="P35" s="60">
        <f t="shared" si="1"/>
        <v>0</v>
      </c>
      <c r="Q35" s="60">
        <f t="shared" si="3"/>
        <v>18000</v>
      </c>
      <c r="R35" s="61">
        <f t="shared" si="4"/>
        <v>1980</v>
      </c>
    </row>
    <row r="36" spans="2:18" s="15" customFormat="1" ht="18" customHeight="1">
      <c r="B36" s="64">
        <v>26</v>
      </c>
      <c r="C36" s="17" t="s">
        <v>18</v>
      </c>
      <c r="D36" s="62">
        <v>42304</v>
      </c>
      <c r="E36" s="84">
        <v>18000</v>
      </c>
      <c r="F36" s="18">
        <f>E36/E8</f>
        <v>360</v>
      </c>
      <c r="G36" s="18">
        <f>E36*11/100/E8</f>
        <v>39.6</v>
      </c>
      <c r="H36" s="57">
        <v>0</v>
      </c>
      <c r="I36" s="58">
        <f t="shared" si="2"/>
        <v>18000</v>
      </c>
      <c r="J36" s="59">
        <f t="shared" si="0"/>
        <v>1980</v>
      </c>
      <c r="K36" s="27">
        <f>N8</f>
        <v>1</v>
      </c>
      <c r="L36" s="24"/>
      <c r="M36" s="24"/>
      <c r="N36" s="25"/>
      <c r="O36" s="26"/>
      <c r="P36" s="60">
        <f t="shared" si="1"/>
        <v>0</v>
      </c>
      <c r="Q36" s="60">
        <f t="shared" si="3"/>
        <v>18000</v>
      </c>
      <c r="R36" s="61">
        <f t="shared" si="4"/>
        <v>1980</v>
      </c>
    </row>
    <row r="37" spans="2:18" s="15" customFormat="1" ht="18" customHeight="1">
      <c r="B37" s="64">
        <v>27</v>
      </c>
      <c r="C37" s="19" t="s">
        <v>19</v>
      </c>
      <c r="D37" s="62">
        <v>42305</v>
      </c>
      <c r="E37" s="84">
        <v>18000</v>
      </c>
      <c r="F37" s="18">
        <f>E37/E8</f>
        <v>360</v>
      </c>
      <c r="G37" s="18">
        <f>E37*11/100/E8</f>
        <v>39.6</v>
      </c>
      <c r="H37" s="57">
        <v>0</v>
      </c>
      <c r="I37" s="58">
        <f t="shared" si="2"/>
        <v>18000</v>
      </c>
      <c r="J37" s="59">
        <f t="shared" si="0"/>
        <v>1980</v>
      </c>
      <c r="K37" s="27">
        <f>N8</f>
        <v>1</v>
      </c>
      <c r="L37" s="24"/>
      <c r="M37" s="24"/>
      <c r="N37" s="25"/>
      <c r="O37" s="26"/>
      <c r="P37" s="60">
        <f t="shared" si="1"/>
        <v>0</v>
      </c>
      <c r="Q37" s="60">
        <f t="shared" si="3"/>
        <v>18000</v>
      </c>
      <c r="R37" s="61">
        <f t="shared" si="4"/>
        <v>1980</v>
      </c>
    </row>
    <row r="38" spans="2:18" s="15" customFormat="1" ht="18" customHeight="1">
      <c r="B38" s="64">
        <v>28</v>
      </c>
      <c r="C38" s="17" t="s">
        <v>16</v>
      </c>
      <c r="D38" s="62">
        <v>42306</v>
      </c>
      <c r="E38" s="84">
        <v>18000</v>
      </c>
      <c r="F38" s="18">
        <f>E38/E8</f>
        <v>360</v>
      </c>
      <c r="G38" s="18">
        <f>E38*11/100/E8</f>
        <v>39.6</v>
      </c>
      <c r="H38" s="57">
        <v>0</v>
      </c>
      <c r="I38" s="58">
        <f t="shared" si="2"/>
        <v>18000</v>
      </c>
      <c r="J38" s="59">
        <f t="shared" si="0"/>
        <v>1980</v>
      </c>
      <c r="K38" s="27">
        <f>N8</f>
        <v>1</v>
      </c>
      <c r="L38" s="24"/>
      <c r="M38" s="24"/>
      <c r="N38" s="25"/>
      <c r="O38" s="26"/>
      <c r="P38" s="60">
        <f t="shared" si="1"/>
        <v>0</v>
      </c>
      <c r="Q38" s="60">
        <f t="shared" si="3"/>
        <v>18000</v>
      </c>
      <c r="R38" s="61">
        <f t="shared" si="4"/>
        <v>1980</v>
      </c>
    </row>
    <row r="39" spans="2:18" s="15" customFormat="1" ht="18" customHeight="1">
      <c r="B39" s="64">
        <v>29</v>
      </c>
      <c r="C39" s="17" t="s">
        <v>17</v>
      </c>
      <c r="D39" s="62">
        <v>42307</v>
      </c>
      <c r="E39" s="84">
        <v>18000</v>
      </c>
      <c r="F39" s="18">
        <f>E39/E8</f>
        <v>360</v>
      </c>
      <c r="G39" s="18">
        <f>E39*11/100/E8</f>
        <v>39.6</v>
      </c>
      <c r="H39" s="57">
        <v>0</v>
      </c>
      <c r="I39" s="58">
        <f t="shared" si="2"/>
        <v>18000</v>
      </c>
      <c r="J39" s="59">
        <f t="shared" si="0"/>
        <v>1980</v>
      </c>
      <c r="K39" s="27">
        <f>N8</f>
        <v>1</v>
      </c>
      <c r="L39" s="24"/>
      <c r="M39" s="24"/>
      <c r="N39" s="25"/>
      <c r="O39" s="26"/>
      <c r="P39" s="60">
        <f t="shared" si="1"/>
        <v>0</v>
      </c>
      <c r="Q39" s="60">
        <f t="shared" si="3"/>
        <v>18000</v>
      </c>
      <c r="R39" s="61">
        <f t="shared" si="4"/>
        <v>1980</v>
      </c>
    </row>
    <row r="40" spans="2:18" s="15" customFormat="1" ht="18" customHeight="1">
      <c r="B40" s="64">
        <v>30</v>
      </c>
      <c r="C40" s="17" t="s">
        <v>18</v>
      </c>
      <c r="D40" s="62">
        <v>42308</v>
      </c>
      <c r="E40" s="84">
        <v>18000</v>
      </c>
      <c r="F40" s="18">
        <f>E40/E8</f>
        <v>360</v>
      </c>
      <c r="G40" s="18">
        <f>E40*11/100/E8</f>
        <v>39.6</v>
      </c>
      <c r="H40" s="57">
        <v>0</v>
      </c>
      <c r="I40" s="58">
        <f t="shared" si="2"/>
        <v>18000</v>
      </c>
      <c r="J40" s="59">
        <f t="shared" si="0"/>
        <v>1980</v>
      </c>
      <c r="K40" s="27">
        <f>N8</f>
        <v>1</v>
      </c>
      <c r="L40" s="24"/>
      <c r="M40" s="24"/>
      <c r="N40" s="25"/>
      <c r="O40" s="26"/>
      <c r="P40" s="60">
        <f t="shared" si="1"/>
        <v>0</v>
      </c>
      <c r="Q40" s="60">
        <f t="shared" si="3"/>
        <v>18000</v>
      </c>
      <c r="R40" s="61">
        <f t="shared" si="4"/>
        <v>1980</v>
      </c>
    </row>
    <row r="41" spans="2:18" s="15" customFormat="1" ht="19.5" customHeight="1">
      <c r="B41" s="85" t="s">
        <v>20</v>
      </c>
      <c r="C41" s="85"/>
      <c r="D41" s="85"/>
      <c r="E41" s="51">
        <f>SUM(E11:E40)</f>
        <v>485000</v>
      </c>
      <c r="F41" s="51">
        <f t="shared" ref="F41:R41" si="5">SUM(F11:F40)</f>
        <v>9700</v>
      </c>
      <c r="G41" s="51">
        <f t="shared" si="5"/>
        <v>1067.0000000000002</v>
      </c>
      <c r="H41" s="51">
        <f t="shared" si="5"/>
        <v>0</v>
      </c>
      <c r="I41" s="51">
        <f t="shared" si="5"/>
        <v>485000</v>
      </c>
      <c r="J41" s="51">
        <f t="shared" si="5"/>
        <v>53350</v>
      </c>
      <c r="K41" s="51"/>
      <c r="L41" s="51">
        <f t="shared" si="5"/>
        <v>0</v>
      </c>
      <c r="M41" s="51">
        <f t="shared" si="5"/>
        <v>0</v>
      </c>
      <c r="N41" s="51">
        <f t="shared" si="5"/>
        <v>0</v>
      </c>
      <c r="O41" s="51">
        <f t="shared" si="5"/>
        <v>0</v>
      </c>
      <c r="P41" s="51">
        <f t="shared" si="5"/>
        <v>0</v>
      </c>
      <c r="Q41" s="51">
        <f t="shared" si="5"/>
        <v>485000</v>
      </c>
      <c r="R41" s="51">
        <f t="shared" si="5"/>
        <v>53350</v>
      </c>
    </row>
    <row r="42" spans="2:18" s="4" customFormat="1" ht="15" customHeight="1">
      <c r="B42" s="3"/>
      <c r="C42" s="11"/>
    </row>
    <row r="43" spans="2:18" s="4" customFormat="1" ht="15" customHeight="1">
      <c r="B43" s="3"/>
      <c r="C43" s="11"/>
    </row>
    <row r="44" spans="2:18" s="4" customFormat="1" ht="15" customHeight="1">
      <c r="B44" s="3"/>
      <c r="C44" s="11"/>
    </row>
    <row r="45" spans="2:18" s="4" customFormat="1" ht="15" customHeight="1">
      <c r="B45" s="3"/>
      <c r="C45" s="12"/>
    </row>
    <row r="46" spans="2:18" s="4" customFormat="1" ht="15" customHeight="1">
      <c r="B46" s="3"/>
      <c r="C46" s="11"/>
    </row>
    <row r="47" spans="2:18" s="4" customFormat="1" ht="15" customHeight="1">
      <c r="B47" s="3"/>
      <c r="C47" s="11"/>
    </row>
    <row r="48" spans="2:18" s="4" customFormat="1" ht="15" customHeight="1">
      <c r="B48" s="3"/>
      <c r="C48" s="11"/>
    </row>
    <row r="49" spans="2:3" s="4" customFormat="1" ht="15" customHeight="1">
      <c r="B49" s="3"/>
      <c r="C49" s="11"/>
    </row>
    <row r="50" spans="2:3" s="4" customFormat="1" ht="15" customHeight="1">
      <c r="B50" s="3"/>
      <c r="C50" s="11"/>
    </row>
    <row r="51" spans="2:3" s="4" customFormat="1" ht="15" customHeight="1">
      <c r="B51" s="3"/>
      <c r="C51" s="11"/>
    </row>
    <row r="52" spans="2:3" s="4" customFormat="1" ht="15" customHeight="1">
      <c r="B52" s="3"/>
      <c r="C52" s="11"/>
    </row>
    <row r="53" spans="2:3" s="4" customFormat="1" ht="15" customHeight="1">
      <c r="B53" s="3"/>
      <c r="C53" s="11"/>
    </row>
    <row r="54" spans="2:3" s="4" customFormat="1" ht="15" customHeight="1">
      <c r="B54" s="3"/>
      <c r="C54" s="11"/>
    </row>
    <row r="55" spans="2:3" s="4" customFormat="1" ht="15" customHeight="1">
      <c r="B55" s="3"/>
      <c r="C55" s="11"/>
    </row>
    <row r="56" spans="2:3" s="4" customFormat="1" ht="15" customHeight="1">
      <c r="B56" s="3"/>
      <c r="C56" s="11"/>
    </row>
    <row r="57" spans="2:3" s="4" customFormat="1" ht="15" customHeight="1">
      <c r="B57" s="3"/>
      <c r="C57" s="11"/>
    </row>
    <row r="58" spans="2:3" s="4" customFormat="1" ht="15" customHeight="1">
      <c r="B58" s="3"/>
      <c r="C58" s="11"/>
    </row>
    <row r="59" spans="2:3" s="4" customFormat="1" ht="15" customHeight="1">
      <c r="B59" s="3"/>
      <c r="C59" s="11"/>
    </row>
    <row r="60" spans="2:3" s="4" customFormat="1" ht="15" customHeight="1">
      <c r="B60" s="3"/>
      <c r="C60" s="11"/>
    </row>
    <row r="61" spans="2:3" s="4" customFormat="1" ht="15" customHeight="1">
      <c r="B61" s="3"/>
      <c r="C61" s="11"/>
    </row>
    <row r="62" spans="2:3" s="4" customFormat="1" ht="15" customHeight="1">
      <c r="B62" s="3"/>
      <c r="C62" s="11"/>
    </row>
    <row r="63" spans="2:3" s="4" customFormat="1" ht="15" customHeight="1">
      <c r="B63" s="3"/>
      <c r="C63" s="11"/>
    </row>
    <row r="64" spans="2:3" s="4" customFormat="1" ht="15" customHeight="1">
      <c r="B64" s="3"/>
      <c r="C64" s="11"/>
    </row>
    <row r="65" spans="2:17" s="4" customFormat="1" ht="15" customHeight="1">
      <c r="B65" s="3"/>
      <c r="C65" s="11"/>
    </row>
    <row r="66" spans="2:17" s="4" customFormat="1" ht="15" customHeight="1">
      <c r="B66" s="3"/>
      <c r="C66" s="11"/>
    </row>
    <row r="67" spans="2:17" s="4" customFormat="1" ht="15" customHeight="1">
      <c r="B67" s="3"/>
      <c r="C67" s="11"/>
    </row>
    <row r="68" spans="2:17" s="4" customFormat="1" ht="15" customHeight="1">
      <c r="B68" s="3"/>
      <c r="C68" s="11"/>
    </row>
    <row r="69" spans="2:17" s="4" customFormat="1" ht="15" customHeight="1">
      <c r="B69" s="3"/>
      <c r="C69" s="11"/>
    </row>
    <row r="70" spans="2:17" ht="15" customHeight="1">
      <c r="B70" s="7"/>
      <c r="C70" s="1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2:17" ht="15" customHeight="1">
      <c r="B71" s="7"/>
      <c r="C71" s="1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2:17" ht="15" customHeight="1"/>
    <row r="73" spans="2:17" ht="15" customHeight="1"/>
    <row r="74" spans="2:17" ht="15" customHeight="1"/>
    <row r="75" spans="2:17" ht="15" customHeight="1"/>
    <row r="76" spans="2:17" ht="15" customHeight="1"/>
    <row r="77" spans="2:17" ht="15" customHeight="1"/>
    <row r="78" spans="2:17" ht="15" customHeight="1"/>
    <row r="79" spans="2:17" ht="15" customHeight="1"/>
    <row r="80" spans="2:1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dataConsolidate/>
  <mergeCells count="25">
    <mergeCell ref="B1:R2"/>
    <mergeCell ref="P8:Q8"/>
    <mergeCell ref="P7:R7"/>
    <mergeCell ref="D3:E3"/>
    <mergeCell ref="K3:M3"/>
    <mergeCell ref="D6:G6"/>
    <mergeCell ref="G3:H3"/>
    <mergeCell ref="D7:E7"/>
    <mergeCell ref="D5:G5"/>
    <mergeCell ref="B41:D41"/>
    <mergeCell ref="B5:C5"/>
    <mergeCell ref="B4:R4"/>
    <mergeCell ref="O7:O9"/>
    <mergeCell ref="B7:B9"/>
    <mergeCell ref="C7:C9"/>
    <mergeCell ref="F7:G8"/>
    <mergeCell ref="B6:C6"/>
    <mergeCell ref="O6:R6"/>
    <mergeCell ref="O5:R5"/>
    <mergeCell ref="K7:K9"/>
    <mergeCell ref="M6:N6"/>
    <mergeCell ref="H7:J7"/>
    <mergeCell ref="H8:I8"/>
    <mergeCell ref="L8:M8"/>
    <mergeCell ref="L7:M7"/>
  </mergeCells>
  <dataValidations count="8">
    <dataValidation type="list" allowBlank="1" showInputMessage="1" showErrorMessage="1" sqref="J8 N8">
      <formula1>loan_no</formula1>
    </dataValidation>
    <dataValidation type="list" allowBlank="1" showInputMessage="1" showErrorMessage="1" sqref="D5:G5">
      <formula1>FieldOrganizer</formula1>
    </dataValidation>
    <dataValidation type="list" allowBlank="1" showInputMessage="1" showErrorMessage="1" sqref="C3">
      <formula1>SettingsDistrictAndUpazilaLists!$A$2:$A$4</formula1>
    </dataValidation>
    <dataValidation allowBlank="1" showInputMessage="1" showErrorMessage="1" errorTitle="Stop it!" error="You did that wrong." sqref="I3"/>
    <dataValidation type="list" allowBlank="1" showInputMessage="1" showErrorMessage="1" sqref="K3">
      <formula1>INDIRECT($G$3)</formula1>
    </dataValidation>
    <dataValidation type="date" allowBlank="1" showInputMessage="1" showErrorMessage="1" sqref="A9">
      <formula1>A2</formula1>
      <formula2>A9</formula2>
    </dataValidation>
    <dataValidation type="list" allowBlank="1" showInputMessage="1" showErrorMessage="1" sqref="D6">
      <formula1>SocityList</formula1>
    </dataValidation>
    <dataValidation type="list" allowBlank="1" showInputMessage="1" showErrorMessage="1" sqref="G3:H3">
      <formula1>জেলা</formula1>
    </dataValidation>
  </dataValidations>
  <printOptions horizontalCentered="1"/>
  <pageMargins left="0.2" right="0.2" top="1" bottom="1.2" header="0.1" footer="0.2"/>
  <pageSetup paperSize="5" orientation="landscape" r:id="rId1"/>
  <headerFooter>
    <oddHeader>&amp;LPrint Date: &amp;D      Print Time: &amp;T&amp;RPage &amp;P of &amp;N</oddHeader>
    <oddFooter>&amp;L&amp;"SutonnyMJ,Regular"g¨v‡bRvi                   Av`vqKvix gvV msMVK &amp;C&amp;"SutonnyMJ,Regular"e¨vsK ¯Œj bs-                ZvwiLt                         wnmve mnKvix     &amp;"-,Regular"              &amp;R&amp;"SutonnyMJ,Regular"mnKvix cjøx Dbœqb Awdmvi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/>
  <dimension ref="A1:D41"/>
  <sheetViews>
    <sheetView workbookViewId="0">
      <selection activeCell="B2" sqref="B2:B41"/>
    </sheetView>
  </sheetViews>
  <sheetFormatPr defaultRowHeight="15"/>
  <cols>
    <col min="1" max="1" width="29" style="1" customWidth="1"/>
    <col min="2" max="2" width="40" style="1" customWidth="1"/>
    <col min="3" max="3" width="36" style="1" customWidth="1"/>
    <col min="4" max="16384" width="9.140625" style="1"/>
  </cols>
  <sheetData>
    <row r="1" spans="1:4" ht="15.75">
      <c r="A1" s="73" t="s">
        <v>117</v>
      </c>
      <c r="B1" s="74" t="s">
        <v>122</v>
      </c>
      <c r="C1" s="72"/>
    </row>
    <row r="2" spans="1:4" ht="15.75">
      <c r="A2" s="82" t="s">
        <v>118</v>
      </c>
      <c r="B2" s="80" t="s">
        <v>26</v>
      </c>
      <c r="C2" s="53"/>
      <c r="D2" s="54"/>
    </row>
    <row r="3" spans="1:4" ht="15.75">
      <c r="A3" s="82" t="s">
        <v>119</v>
      </c>
      <c r="B3" s="80" t="s">
        <v>27</v>
      </c>
      <c r="C3" s="53"/>
      <c r="D3" s="54"/>
    </row>
    <row r="4" spans="1:4" ht="15.75">
      <c r="A4" s="82" t="s">
        <v>120</v>
      </c>
      <c r="B4" s="80" t="s">
        <v>28</v>
      </c>
      <c r="C4" s="53"/>
      <c r="D4" s="54"/>
    </row>
    <row r="5" spans="1:4" ht="15.75">
      <c r="A5" s="82"/>
      <c r="B5" s="80" t="s">
        <v>29</v>
      </c>
      <c r="C5" s="53"/>
      <c r="D5" s="54"/>
    </row>
    <row r="6" spans="1:4" ht="15.75">
      <c r="A6" s="80"/>
      <c r="B6" s="80" t="s">
        <v>123</v>
      </c>
      <c r="C6" s="55"/>
      <c r="D6" s="54"/>
    </row>
    <row r="7" spans="1:4">
      <c r="A7" s="83"/>
      <c r="B7" s="80" t="s">
        <v>124</v>
      </c>
      <c r="C7" s="56"/>
    </row>
    <row r="8" spans="1:4">
      <c r="A8" s="83"/>
      <c r="B8" s="80" t="s">
        <v>125</v>
      </c>
      <c r="C8" s="56"/>
    </row>
    <row r="9" spans="1:4">
      <c r="A9" s="81"/>
      <c r="B9" s="80" t="s">
        <v>126</v>
      </c>
    </row>
    <row r="10" spans="1:4">
      <c r="A10" s="81"/>
      <c r="B10" s="80" t="s">
        <v>127</v>
      </c>
    </row>
    <row r="11" spans="1:4">
      <c r="A11" s="81"/>
      <c r="B11" s="80" t="s">
        <v>128</v>
      </c>
    </row>
    <row r="12" spans="1:4">
      <c r="A12" s="81"/>
      <c r="B12" s="80" t="s">
        <v>129</v>
      </c>
    </row>
    <row r="13" spans="1:4">
      <c r="A13" s="81"/>
      <c r="B13" s="80" t="s">
        <v>130</v>
      </c>
    </row>
    <row r="14" spans="1:4">
      <c r="A14" s="81"/>
      <c r="B14" s="80" t="s">
        <v>26</v>
      </c>
    </row>
    <row r="15" spans="1:4">
      <c r="A15" s="81"/>
      <c r="B15" s="80" t="s">
        <v>27</v>
      </c>
    </row>
    <row r="16" spans="1:4">
      <c r="A16" s="81"/>
      <c r="B16" s="80" t="s">
        <v>28</v>
      </c>
    </row>
    <row r="17" spans="1:2">
      <c r="A17" s="81"/>
      <c r="B17" s="80" t="s">
        <v>29</v>
      </c>
    </row>
    <row r="18" spans="1:2">
      <c r="A18" s="81"/>
      <c r="B18" s="80" t="s">
        <v>123</v>
      </c>
    </row>
    <row r="19" spans="1:2">
      <c r="A19" s="81"/>
      <c r="B19" s="80" t="s">
        <v>124</v>
      </c>
    </row>
    <row r="20" spans="1:2">
      <c r="A20" s="81"/>
      <c r="B20" s="80" t="s">
        <v>125</v>
      </c>
    </row>
    <row r="21" spans="1:2">
      <c r="A21" s="81"/>
      <c r="B21" s="80" t="s">
        <v>126</v>
      </c>
    </row>
    <row r="22" spans="1:2">
      <c r="A22" s="81"/>
      <c r="B22" s="80" t="s">
        <v>127</v>
      </c>
    </row>
    <row r="23" spans="1:2">
      <c r="A23" s="81"/>
      <c r="B23" s="80" t="s">
        <v>128</v>
      </c>
    </row>
    <row r="24" spans="1:2">
      <c r="A24" s="81"/>
      <c r="B24" s="80" t="s">
        <v>129</v>
      </c>
    </row>
    <row r="25" spans="1:2">
      <c r="A25" s="81"/>
      <c r="B25" s="80" t="s">
        <v>130</v>
      </c>
    </row>
    <row r="26" spans="1:2">
      <c r="A26" s="81"/>
      <c r="B26" s="80" t="s">
        <v>26</v>
      </c>
    </row>
    <row r="27" spans="1:2">
      <c r="A27" s="81"/>
      <c r="B27" s="80" t="s">
        <v>27</v>
      </c>
    </row>
    <row r="28" spans="1:2">
      <c r="A28" s="81"/>
      <c r="B28" s="80" t="s">
        <v>28</v>
      </c>
    </row>
    <row r="29" spans="1:2">
      <c r="A29" s="81"/>
      <c r="B29" s="80" t="s">
        <v>29</v>
      </c>
    </row>
    <row r="30" spans="1:2">
      <c r="A30" s="81"/>
      <c r="B30" s="80" t="s">
        <v>123</v>
      </c>
    </row>
    <row r="31" spans="1:2">
      <c r="A31" s="81"/>
      <c r="B31" s="80" t="s">
        <v>124</v>
      </c>
    </row>
    <row r="32" spans="1:2">
      <c r="A32" s="81"/>
      <c r="B32" s="80" t="s">
        <v>125</v>
      </c>
    </row>
    <row r="33" spans="1:2">
      <c r="A33" s="81"/>
      <c r="B33" s="80" t="s">
        <v>126</v>
      </c>
    </row>
    <row r="34" spans="1:2">
      <c r="A34" s="81"/>
      <c r="B34" s="80" t="s">
        <v>127</v>
      </c>
    </row>
    <row r="35" spans="1:2">
      <c r="A35" s="81"/>
      <c r="B35" s="80" t="s">
        <v>128</v>
      </c>
    </row>
    <row r="36" spans="1:2">
      <c r="A36" s="81"/>
      <c r="B36" s="80" t="s">
        <v>129</v>
      </c>
    </row>
    <row r="37" spans="1:2">
      <c r="A37" s="81"/>
      <c r="B37" s="80" t="s">
        <v>130</v>
      </c>
    </row>
    <row r="38" spans="1:2">
      <c r="A38" s="81"/>
      <c r="B38" s="80" t="s">
        <v>26</v>
      </c>
    </row>
    <row r="39" spans="1:2">
      <c r="A39" s="81"/>
      <c r="B39" s="80" t="s">
        <v>27</v>
      </c>
    </row>
    <row r="40" spans="1:2">
      <c r="A40" s="81"/>
      <c r="B40" s="80" t="s">
        <v>28</v>
      </c>
    </row>
    <row r="41" spans="1:2">
      <c r="A41" s="81"/>
      <c r="B41" s="80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7030A0"/>
  </sheetPr>
  <dimension ref="A1:T17"/>
  <sheetViews>
    <sheetView workbookViewId="0">
      <selection activeCell="E3" sqref="E3:E17"/>
    </sheetView>
  </sheetViews>
  <sheetFormatPr defaultRowHeight="15"/>
  <cols>
    <col min="1" max="4" width="10.7109375" customWidth="1"/>
    <col min="6" max="6" width="8.85546875" bestFit="1" customWidth="1"/>
    <col min="7" max="7" width="7.5703125" bestFit="1" customWidth="1"/>
    <col min="8" max="8" width="10.7109375" bestFit="1" customWidth="1"/>
    <col min="9" max="9" width="11.42578125" bestFit="1" customWidth="1"/>
    <col min="10" max="10" width="10.28515625" bestFit="1" customWidth="1"/>
    <col min="11" max="11" width="12.5703125" bestFit="1" customWidth="1"/>
    <col min="12" max="12" width="12" bestFit="1" customWidth="1"/>
    <col min="13" max="13" width="8.140625" bestFit="1" customWidth="1"/>
    <col min="14" max="14" width="11.28515625" bestFit="1" customWidth="1"/>
    <col min="15" max="15" width="11.85546875" bestFit="1" customWidth="1"/>
    <col min="16" max="16" width="9.7109375" bestFit="1" customWidth="1"/>
    <col min="17" max="17" width="10.28515625" bestFit="1" customWidth="1"/>
    <col min="18" max="18" width="11.42578125" bestFit="1" customWidth="1"/>
    <col min="19" max="19" width="9.85546875" bestFit="1" customWidth="1"/>
    <col min="20" max="20" width="11.7109375" bestFit="1" customWidth="1"/>
  </cols>
  <sheetData>
    <row r="1" spans="1:20" ht="21.75" customHeight="1">
      <c r="A1" s="30" t="s">
        <v>40</v>
      </c>
      <c r="B1" s="109" t="s">
        <v>41</v>
      </c>
      <c r="C1" s="109"/>
      <c r="D1" s="35"/>
      <c r="E1" s="47" t="s">
        <v>41</v>
      </c>
      <c r="F1" s="109" t="s">
        <v>42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78" customFormat="1">
      <c r="A2" s="34" t="s">
        <v>38</v>
      </c>
      <c r="B2" s="75" t="s">
        <v>38</v>
      </c>
      <c r="C2" s="75" t="s">
        <v>39</v>
      </c>
      <c r="D2" s="75"/>
      <c r="E2" s="76" t="s">
        <v>41</v>
      </c>
      <c r="F2" s="77" t="s">
        <v>38</v>
      </c>
      <c r="G2" s="77" t="s">
        <v>43</v>
      </c>
      <c r="H2" s="77" t="s">
        <v>44</v>
      </c>
      <c r="I2" s="77" t="s">
        <v>45</v>
      </c>
      <c r="J2" s="77" t="s">
        <v>46</v>
      </c>
      <c r="K2" s="77" t="s">
        <v>47</v>
      </c>
      <c r="L2" s="77" t="s">
        <v>48</v>
      </c>
      <c r="M2" s="77" t="s">
        <v>39</v>
      </c>
      <c r="N2" s="77" t="s">
        <v>49</v>
      </c>
      <c r="O2" s="77" t="s">
        <v>50</v>
      </c>
      <c r="P2" s="77" t="s">
        <v>89</v>
      </c>
      <c r="Q2" s="77" t="s">
        <v>98</v>
      </c>
      <c r="R2" s="77" t="s">
        <v>53</v>
      </c>
      <c r="S2" s="77" t="s">
        <v>108</v>
      </c>
      <c r="T2" s="77" t="s">
        <v>55</v>
      </c>
    </row>
    <row r="3" spans="1:20">
      <c r="A3" s="34" t="s">
        <v>39</v>
      </c>
      <c r="B3" s="34" t="s">
        <v>38</v>
      </c>
      <c r="C3" s="34" t="s">
        <v>48</v>
      </c>
      <c r="D3" s="34"/>
      <c r="E3" s="34" t="s">
        <v>38</v>
      </c>
      <c r="F3" s="34" t="s">
        <v>56</v>
      </c>
      <c r="G3" s="34" t="s">
        <v>61</v>
      </c>
      <c r="H3" s="34" t="s">
        <v>63</v>
      </c>
      <c r="I3" s="34" t="s">
        <v>66</v>
      </c>
      <c r="J3" s="34" t="s">
        <v>67</v>
      </c>
      <c r="K3" s="34" t="s">
        <v>72</v>
      </c>
      <c r="L3" s="34" t="s">
        <v>75</v>
      </c>
      <c r="M3" s="34" t="s">
        <v>79</v>
      </c>
      <c r="N3" s="34" t="s">
        <v>84</v>
      </c>
      <c r="O3" s="34" t="s">
        <v>86</v>
      </c>
      <c r="P3" s="34" t="s">
        <v>90</v>
      </c>
      <c r="Q3" s="34" t="s">
        <v>99</v>
      </c>
      <c r="R3" s="34" t="s">
        <v>102</v>
      </c>
      <c r="S3" s="34" t="s">
        <v>109</v>
      </c>
      <c r="T3" s="34" t="s">
        <v>113</v>
      </c>
    </row>
    <row r="4" spans="1:20">
      <c r="A4" s="22"/>
      <c r="B4" s="34" t="s">
        <v>43</v>
      </c>
      <c r="C4" s="34" t="s">
        <v>39</v>
      </c>
      <c r="D4" s="34"/>
      <c r="E4" s="34" t="s">
        <v>43</v>
      </c>
      <c r="F4" s="34" t="s">
        <v>57</v>
      </c>
      <c r="G4" s="34" t="s">
        <v>62</v>
      </c>
      <c r="H4" s="34" t="s">
        <v>64</v>
      </c>
      <c r="I4" s="34"/>
      <c r="J4" s="34" t="s">
        <v>68</v>
      </c>
      <c r="K4" s="34" t="s">
        <v>73</v>
      </c>
      <c r="L4" s="34" t="s">
        <v>76</v>
      </c>
      <c r="M4" s="34" t="s">
        <v>80</v>
      </c>
      <c r="N4" s="34" t="s">
        <v>85</v>
      </c>
      <c r="O4" s="34" t="s">
        <v>87</v>
      </c>
      <c r="P4" s="34" t="s">
        <v>91</v>
      </c>
      <c r="Q4" s="34" t="s">
        <v>100</v>
      </c>
      <c r="R4" s="34" t="s">
        <v>103</v>
      </c>
      <c r="S4" s="34" t="s">
        <v>110</v>
      </c>
      <c r="T4" s="34" t="s">
        <v>114</v>
      </c>
    </row>
    <row r="5" spans="1:20">
      <c r="A5" s="34"/>
      <c r="B5" s="34" t="s">
        <v>44</v>
      </c>
      <c r="C5" s="34" t="s">
        <v>49</v>
      </c>
      <c r="D5" s="34"/>
      <c r="E5" s="34" t="s">
        <v>44</v>
      </c>
      <c r="F5" s="34" t="s">
        <v>58</v>
      </c>
      <c r="G5" s="34"/>
      <c r="H5" s="34" t="s">
        <v>65</v>
      </c>
      <c r="I5" s="34"/>
      <c r="J5" s="34" t="s">
        <v>69</v>
      </c>
      <c r="K5" s="34" t="s">
        <v>74</v>
      </c>
      <c r="L5" s="34" t="s">
        <v>77</v>
      </c>
      <c r="M5" s="34" t="s">
        <v>81</v>
      </c>
      <c r="N5" s="34"/>
      <c r="O5" s="34" t="s">
        <v>88</v>
      </c>
      <c r="P5" s="34" t="s">
        <v>92</v>
      </c>
      <c r="Q5" s="34" t="s">
        <v>101</v>
      </c>
      <c r="R5" s="34" t="s">
        <v>104</v>
      </c>
      <c r="S5" s="34" t="s">
        <v>111</v>
      </c>
      <c r="T5" s="34" t="s">
        <v>115</v>
      </c>
    </row>
    <row r="6" spans="1:20">
      <c r="A6" s="34"/>
      <c r="B6" s="34" t="s">
        <v>45</v>
      </c>
      <c r="C6" s="34" t="s">
        <v>50</v>
      </c>
      <c r="D6" s="34"/>
      <c r="E6" s="34" t="s">
        <v>45</v>
      </c>
      <c r="F6" s="34" t="s">
        <v>59</v>
      </c>
      <c r="G6" s="34"/>
      <c r="H6" s="34"/>
      <c r="I6" s="34"/>
      <c r="J6" s="34" t="s">
        <v>70</v>
      </c>
      <c r="K6" s="34"/>
      <c r="L6" s="34" t="s">
        <v>78</v>
      </c>
      <c r="M6" s="34" t="s">
        <v>82</v>
      </c>
      <c r="N6" s="34"/>
      <c r="O6" s="34"/>
      <c r="P6" s="34" t="s">
        <v>93</v>
      </c>
      <c r="Q6" s="34"/>
      <c r="R6" s="34" t="s">
        <v>105</v>
      </c>
      <c r="S6" s="34" t="s">
        <v>112</v>
      </c>
      <c r="T6" s="34" t="s">
        <v>103</v>
      </c>
    </row>
    <row r="7" spans="1:20">
      <c r="A7" s="34"/>
      <c r="B7" s="34" t="s">
        <v>46</v>
      </c>
      <c r="C7" s="34" t="s">
        <v>51</v>
      </c>
      <c r="D7" s="34"/>
      <c r="E7" s="34" t="s">
        <v>46</v>
      </c>
      <c r="F7" s="34" t="s">
        <v>60</v>
      </c>
      <c r="G7" s="34"/>
      <c r="H7" s="34"/>
      <c r="I7" s="34"/>
      <c r="J7" s="34" t="s">
        <v>71</v>
      </c>
      <c r="K7" s="34"/>
      <c r="L7" s="34"/>
      <c r="M7" s="34" t="s">
        <v>83</v>
      </c>
      <c r="N7" s="34"/>
      <c r="O7" s="34"/>
      <c r="P7" s="34" t="s">
        <v>94</v>
      </c>
      <c r="Q7" s="34"/>
      <c r="R7" s="34" t="s">
        <v>106</v>
      </c>
      <c r="S7" s="34"/>
      <c r="T7" s="34"/>
    </row>
    <row r="8" spans="1:20">
      <c r="A8" s="34"/>
      <c r="B8" s="34" t="s">
        <v>47</v>
      </c>
      <c r="C8" s="34" t="s">
        <v>52</v>
      </c>
      <c r="D8" s="34"/>
      <c r="E8" s="34" t="s">
        <v>47</v>
      </c>
      <c r="F8" s="34"/>
      <c r="G8" s="34"/>
      <c r="H8" s="34"/>
      <c r="I8" s="34"/>
      <c r="J8" s="34"/>
      <c r="K8" s="34"/>
      <c r="L8" s="34"/>
      <c r="M8" s="34"/>
      <c r="N8" s="22"/>
      <c r="O8" s="34"/>
      <c r="P8" s="34" t="s">
        <v>95</v>
      </c>
      <c r="Q8" s="34"/>
      <c r="R8" s="34" t="s">
        <v>107</v>
      </c>
      <c r="S8" s="34"/>
      <c r="T8" s="34"/>
    </row>
    <row r="9" spans="1:20">
      <c r="A9" s="34"/>
      <c r="B9" s="34"/>
      <c r="C9" s="34" t="s">
        <v>53</v>
      </c>
      <c r="D9" s="34"/>
      <c r="E9" s="34" t="s">
        <v>48</v>
      </c>
      <c r="F9" s="34"/>
      <c r="G9" s="34"/>
      <c r="H9" s="34"/>
      <c r="I9" s="34"/>
      <c r="J9" s="34"/>
      <c r="K9" s="34"/>
      <c r="L9" s="34"/>
      <c r="M9" s="34"/>
      <c r="N9" s="22"/>
      <c r="O9" s="34"/>
      <c r="P9" s="34" t="s">
        <v>96</v>
      </c>
      <c r="Q9" s="34"/>
      <c r="R9" s="34"/>
      <c r="S9" s="34"/>
      <c r="T9" s="34"/>
    </row>
    <row r="10" spans="1:20">
      <c r="A10" s="34"/>
      <c r="B10" s="34"/>
      <c r="C10" s="34" t="s">
        <v>54</v>
      </c>
      <c r="D10" s="34"/>
      <c r="E10" s="34" t="s">
        <v>39</v>
      </c>
      <c r="F10" s="34"/>
      <c r="G10" s="34"/>
      <c r="H10" s="34"/>
      <c r="I10" s="34"/>
      <c r="J10" s="34"/>
      <c r="K10" s="34"/>
      <c r="L10" s="34"/>
      <c r="M10" s="34"/>
      <c r="N10" s="22"/>
      <c r="O10" s="34"/>
      <c r="P10" s="34" t="s">
        <v>97</v>
      </c>
      <c r="Q10" s="34"/>
      <c r="R10" s="34"/>
      <c r="S10" s="34"/>
      <c r="T10" s="34"/>
    </row>
    <row r="11" spans="1:20">
      <c r="A11" s="34"/>
      <c r="B11" s="34"/>
      <c r="C11" s="34" t="s">
        <v>55</v>
      </c>
      <c r="D11" s="34"/>
      <c r="E11" s="34" t="s">
        <v>49</v>
      </c>
      <c r="F11" s="34"/>
      <c r="G11" s="34"/>
      <c r="H11" s="34"/>
      <c r="I11" s="34"/>
      <c r="J11" s="34"/>
      <c r="K11" s="34"/>
      <c r="L11" s="34"/>
      <c r="M11" s="34"/>
      <c r="N11" s="22"/>
      <c r="O11" s="34"/>
      <c r="P11" s="34"/>
      <c r="Q11" s="34"/>
      <c r="R11" s="34"/>
      <c r="S11" s="34"/>
      <c r="T11" s="34"/>
    </row>
    <row r="12" spans="1:20">
      <c r="A12" s="22"/>
      <c r="B12" s="22"/>
      <c r="C12" s="22"/>
      <c r="D12" s="22"/>
      <c r="E12" s="34" t="s">
        <v>50</v>
      </c>
    </row>
    <row r="13" spans="1:20">
      <c r="A13" s="22"/>
      <c r="B13" s="22"/>
      <c r="C13" s="22"/>
      <c r="D13" s="22"/>
      <c r="E13" s="34" t="s">
        <v>51</v>
      </c>
    </row>
    <row r="14" spans="1:20">
      <c r="A14" s="22"/>
      <c r="B14" s="22"/>
      <c r="C14" s="22"/>
      <c r="D14" s="22"/>
      <c r="E14" s="34" t="s">
        <v>52</v>
      </c>
    </row>
    <row r="15" spans="1:20">
      <c r="E15" s="34" t="s">
        <v>53</v>
      </c>
    </row>
    <row r="16" spans="1:20">
      <c r="E16" s="34" t="s">
        <v>54</v>
      </c>
    </row>
    <row r="17" spans="5:5">
      <c r="E17" s="34" t="s">
        <v>55</v>
      </c>
    </row>
  </sheetData>
  <sheetProtection password="9B00" sheet="1" formatCells="0" formatColumns="0" formatRows="0" insertColumns="0" insertRows="0" insertHyperlinks="0" deleteColumns="0" deleteRows="0" sort="0" autoFilter="0" pivotTables="0"/>
  <mergeCells count="2">
    <mergeCell ref="F1:T1"/>
    <mergeCell ref="B1:C1"/>
  </mergeCells>
  <pageMargins left="0.7" right="0.7" top="0.75" bottom="0.75" header="0.3" footer="0.3"/>
  <pageSetup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rgb="FF7030A0"/>
  </sheetPr>
  <dimension ref="A1:A102"/>
  <sheetViews>
    <sheetView workbookViewId="0">
      <selection activeCell="G16" sqref="G16"/>
    </sheetView>
  </sheetViews>
  <sheetFormatPr defaultRowHeight="15"/>
  <cols>
    <col min="1" max="1" width="16.42578125" bestFit="1" customWidth="1"/>
    <col min="2" max="13" width="9.140625" customWidth="1"/>
  </cols>
  <sheetData>
    <row r="1" spans="1:1" s="36" customFormat="1" ht="18" customHeight="1">
      <c r="A1" s="36" t="s">
        <v>116</v>
      </c>
    </row>
    <row r="2" spans="1:1" ht="15.75">
      <c r="A2" s="23">
        <v>0</v>
      </c>
    </row>
    <row r="3" spans="1:1" ht="15.75">
      <c r="A3" s="23">
        <v>1</v>
      </c>
    </row>
    <row r="4" spans="1:1" ht="15.75">
      <c r="A4" s="23">
        <v>2</v>
      </c>
    </row>
    <row r="5" spans="1:1" ht="15.75">
      <c r="A5" s="23">
        <v>3</v>
      </c>
    </row>
    <row r="6" spans="1:1" ht="15.75">
      <c r="A6" s="23">
        <v>4</v>
      </c>
    </row>
    <row r="7" spans="1:1" ht="15.75">
      <c r="A7" s="23">
        <v>5</v>
      </c>
    </row>
    <row r="8" spans="1:1" ht="15.75">
      <c r="A8" s="23">
        <v>6</v>
      </c>
    </row>
    <row r="9" spans="1:1" ht="15.75">
      <c r="A9" s="23">
        <v>7</v>
      </c>
    </row>
    <row r="10" spans="1:1" ht="15.75">
      <c r="A10" s="23">
        <v>8</v>
      </c>
    </row>
    <row r="11" spans="1:1" ht="15.75">
      <c r="A11" s="23">
        <v>9</v>
      </c>
    </row>
    <row r="12" spans="1:1" ht="15.75">
      <c r="A12" s="23">
        <v>10</v>
      </c>
    </row>
    <row r="13" spans="1:1" ht="15.75">
      <c r="A13" s="23">
        <v>11</v>
      </c>
    </row>
    <row r="14" spans="1:1" ht="15.75">
      <c r="A14" s="23">
        <v>12</v>
      </c>
    </row>
    <row r="15" spans="1:1" ht="15.75">
      <c r="A15" s="23">
        <v>13</v>
      </c>
    </row>
    <row r="16" spans="1:1" ht="15.75">
      <c r="A16" s="23">
        <v>14</v>
      </c>
    </row>
    <row r="17" spans="1:1" ht="15.75">
      <c r="A17" s="23">
        <v>15</v>
      </c>
    </row>
    <row r="18" spans="1:1" ht="15.75">
      <c r="A18" s="23">
        <v>16</v>
      </c>
    </row>
    <row r="19" spans="1:1" ht="15.75">
      <c r="A19" s="23">
        <v>17</v>
      </c>
    </row>
    <row r="20" spans="1:1" ht="15.75">
      <c r="A20" s="23">
        <v>18</v>
      </c>
    </row>
    <row r="21" spans="1:1" ht="15.75">
      <c r="A21" s="23">
        <v>19</v>
      </c>
    </row>
    <row r="22" spans="1:1" ht="15.75">
      <c r="A22" s="23">
        <v>20</v>
      </c>
    </row>
    <row r="23" spans="1:1" ht="15.75">
      <c r="A23" s="23">
        <v>21</v>
      </c>
    </row>
    <row r="24" spans="1:1" ht="15.75">
      <c r="A24" s="23">
        <v>22</v>
      </c>
    </row>
    <row r="25" spans="1:1" ht="15.75">
      <c r="A25" s="23">
        <v>23</v>
      </c>
    </row>
    <row r="26" spans="1:1" ht="15.75">
      <c r="A26" s="23">
        <v>24</v>
      </c>
    </row>
    <row r="27" spans="1:1" ht="15.75">
      <c r="A27" s="23">
        <v>25</v>
      </c>
    </row>
    <row r="28" spans="1:1" ht="15.75">
      <c r="A28" s="23">
        <v>26</v>
      </c>
    </row>
    <row r="29" spans="1:1" ht="15.75">
      <c r="A29" s="23">
        <v>27</v>
      </c>
    </row>
    <row r="30" spans="1:1" ht="15.75">
      <c r="A30" s="23">
        <v>28</v>
      </c>
    </row>
    <row r="31" spans="1:1" ht="15.75">
      <c r="A31" s="23">
        <v>29</v>
      </c>
    </row>
    <row r="32" spans="1:1" ht="15.75">
      <c r="A32" s="23">
        <v>30</v>
      </c>
    </row>
    <row r="33" spans="1:1" ht="15.75">
      <c r="A33" s="23">
        <v>31</v>
      </c>
    </row>
    <row r="34" spans="1:1" ht="15.75">
      <c r="A34" s="23">
        <v>32</v>
      </c>
    </row>
    <row r="35" spans="1:1" ht="15.75">
      <c r="A35" s="23">
        <v>33</v>
      </c>
    </row>
    <row r="36" spans="1:1" ht="15.75">
      <c r="A36" s="23">
        <v>34</v>
      </c>
    </row>
    <row r="37" spans="1:1" ht="15.75">
      <c r="A37" s="23">
        <v>35</v>
      </c>
    </row>
    <row r="38" spans="1:1" ht="15.75">
      <c r="A38" s="23">
        <v>36</v>
      </c>
    </row>
    <row r="39" spans="1:1" ht="15.75">
      <c r="A39" s="23">
        <v>37</v>
      </c>
    </row>
    <row r="40" spans="1:1" ht="15.75">
      <c r="A40" s="23">
        <v>38</v>
      </c>
    </row>
    <row r="41" spans="1:1" ht="15.75">
      <c r="A41" s="23">
        <v>39</v>
      </c>
    </row>
    <row r="42" spans="1:1" ht="15.75">
      <c r="A42" s="23">
        <v>40</v>
      </c>
    </row>
    <row r="43" spans="1:1" ht="15.75">
      <c r="A43" s="23">
        <v>41</v>
      </c>
    </row>
    <row r="44" spans="1:1" ht="15.75">
      <c r="A44" s="23">
        <v>42</v>
      </c>
    </row>
    <row r="45" spans="1:1" ht="15.75">
      <c r="A45" s="23">
        <v>43</v>
      </c>
    </row>
    <row r="46" spans="1:1" ht="15.75">
      <c r="A46" s="23">
        <v>44</v>
      </c>
    </row>
    <row r="47" spans="1:1" ht="15.75">
      <c r="A47" s="23">
        <v>45</v>
      </c>
    </row>
    <row r="48" spans="1:1" ht="15.75">
      <c r="A48" s="23">
        <v>46</v>
      </c>
    </row>
    <row r="49" spans="1:1" ht="15.75">
      <c r="A49" s="23">
        <v>47</v>
      </c>
    </row>
    <row r="50" spans="1:1" ht="15.75">
      <c r="A50" s="23">
        <v>48</v>
      </c>
    </row>
    <row r="51" spans="1:1" ht="15.75">
      <c r="A51" s="23">
        <v>49</v>
      </c>
    </row>
    <row r="52" spans="1:1" ht="15.75">
      <c r="A52" s="23">
        <v>50</v>
      </c>
    </row>
    <row r="53" spans="1:1" ht="15.75">
      <c r="A53" s="23">
        <v>51</v>
      </c>
    </row>
    <row r="54" spans="1:1" ht="15.75">
      <c r="A54" s="23">
        <v>52</v>
      </c>
    </row>
    <row r="55" spans="1:1" ht="15.75">
      <c r="A55" s="23">
        <v>53</v>
      </c>
    </row>
    <row r="56" spans="1:1" ht="15.75">
      <c r="A56" s="23">
        <v>54</v>
      </c>
    </row>
    <row r="57" spans="1:1" ht="15.75">
      <c r="A57" s="23">
        <v>55</v>
      </c>
    </row>
    <row r="58" spans="1:1" ht="15.75">
      <c r="A58" s="23">
        <v>56</v>
      </c>
    </row>
    <row r="59" spans="1:1" ht="15.75">
      <c r="A59" s="23">
        <v>57</v>
      </c>
    </row>
    <row r="60" spans="1:1" ht="15.75">
      <c r="A60" s="23">
        <v>58</v>
      </c>
    </row>
    <row r="61" spans="1:1" ht="15.75">
      <c r="A61" s="23">
        <v>59</v>
      </c>
    </row>
    <row r="62" spans="1:1" ht="15.75">
      <c r="A62" s="23">
        <v>60</v>
      </c>
    </row>
    <row r="63" spans="1:1" ht="15.75">
      <c r="A63" s="23">
        <v>61</v>
      </c>
    </row>
    <row r="64" spans="1:1" ht="15.75">
      <c r="A64" s="23">
        <v>62</v>
      </c>
    </row>
    <row r="65" spans="1:1" ht="15.75">
      <c r="A65" s="23">
        <v>63</v>
      </c>
    </row>
    <row r="66" spans="1:1" ht="15.75">
      <c r="A66" s="23">
        <v>64</v>
      </c>
    </row>
    <row r="67" spans="1:1" ht="15.75">
      <c r="A67" s="23">
        <v>65</v>
      </c>
    </row>
    <row r="68" spans="1:1" ht="15.75">
      <c r="A68" s="23">
        <v>66</v>
      </c>
    </row>
    <row r="69" spans="1:1" ht="15.75">
      <c r="A69" s="23">
        <v>67</v>
      </c>
    </row>
    <row r="70" spans="1:1" ht="15.75">
      <c r="A70" s="23">
        <v>68</v>
      </c>
    </row>
    <row r="71" spans="1:1" ht="15.75">
      <c r="A71" s="23">
        <v>69</v>
      </c>
    </row>
    <row r="72" spans="1:1" ht="15.75">
      <c r="A72" s="23">
        <v>70</v>
      </c>
    </row>
    <row r="73" spans="1:1" ht="15.75">
      <c r="A73" s="23">
        <v>71</v>
      </c>
    </row>
    <row r="74" spans="1:1" ht="15.75">
      <c r="A74" s="23">
        <v>72</v>
      </c>
    </row>
    <row r="75" spans="1:1" ht="15.75">
      <c r="A75" s="23">
        <v>73</v>
      </c>
    </row>
    <row r="76" spans="1:1" ht="15.75">
      <c r="A76" s="23">
        <v>74</v>
      </c>
    </row>
    <row r="77" spans="1:1" ht="15.75">
      <c r="A77" s="23">
        <v>75</v>
      </c>
    </row>
    <row r="78" spans="1:1" ht="15.75">
      <c r="A78" s="23">
        <v>76</v>
      </c>
    </row>
    <row r="79" spans="1:1" ht="15.75">
      <c r="A79" s="23">
        <v>77</v>
      </c>
    </row>
    <row r="80" spans="1:1" ht="15.75">
      <c r="A80" s="23">
        <v>78</v>
      </c>
    </row>
    <row r="81" spans="1:1" ht="15.75">
      <c r="A81" s="23">
        <v>79</v>
      </c>
    </row>
    <row r="82" spans="1:1" ht="15.75">
      <c r="A82" s="23">
        <v>80</v>
      </c>
    </row>
    <row r="83" spans="1:1" ht="15.75">
      <c r="A83" s="23">
        <v>81</v>
      </c>
    </row>
    <row r="84" spans="1:1" ht="15.75">
      <c r="A84" s="23">
        <v>82</v>
      </c>
    </row>
    <row r="85" spans="1:1" ht="15.75">
      <c r="A85" s="23">
        <v>83</v>
      </c>
    </row>
    <row r="86" spans="1:1" ht="15.75">
      <c r="A86" s="23">
        <v>84</v>
      </c>
    </row>
    <row r="87" spans="1:1" ht="15.75">
      <c r="A87" s="23">
        <v>85</v>
      </c>
    </row>
    <row r="88" spans="1:1" ht="15.75">
      <c r="A88" s="23">
        <v>86</v>
      </c>
    </row>
    <row r="89" spans="1:1" ht="15.75">
      <c r="A89" s="23">
        <v>87</v>
      </c>
    </row>
    <row r="90" spans="1:1" ht="15.75">
      <c r="A90" s="23">
        <v>88</v>
      </c>
    </row>
    <row r="91" spans="1:1" ht="15.75">
      <c r="A91" s="23">
        <v>89</v>
      </c>
    </row>
    <row r="92" spans="1:1" ht="15.75">
      <c r="A92" s="23">
        <v>90</v>
      </c>
    </row>
    <row r="93" spans="1:1" ht="15.75">
      <c r="A93" s="23">
        <v>91</v>
      </c>
    </row>
    <row r="94" spans="1:1" ht="15.75">
      <c r="A94" s="23">
        <v>92</v>
      </c>
    </row>
    <row r="95" spans="1:1" ht="15.75">
      <c r="A95" s="23">
        <v>93</v>
      </c>
    </row>
    <row r="96" spans="1:1" ht="15.75">
      <c r="A96" s="23">
        <v>94</v>
      </c>
    </row>
    <row r="97" spans="1:1" ht="15.75">
      <c r="A97" s="23">
        <v>95</v>
      </c>
    </row>
    <row r="98" spans="1:1" ht="15.75">
      <c r="A98" s="23">
        <v>96</v>
      </c>
    </row>
    <row r="99" spans="1:1" ht="15.75">
      <c r="A99" s="23">
        <v>97</v>
      </c>
    </row>
    <row r="100" spans="1:1" ht="15.75">
      <c r="A100" s="23">
        <v>98</v>
      </c>
    </row>
    <row r="101" spans="1:1" ht="15.75">
      <c r="A101" s="23">
        <v>99</v>
      </c>
    </row>
    <row r="102" spans="1:1" ht="15.75">
      <c r="A102" s="23">
        <v>100</v>
      </c>
    </row>
  </sheetData>
  <sheetProtection password="9B00" sheet="1" formatCells="0" formatColumns="0" formatRows="0" insertColumns="0" insertRows="0" insertHyperlinks="0" deleteColumns="0" deleteRows="0" sort="0" autoFilter="0" pivotTables="0"/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WCSForm</vt:lpstr>
      <vt:lpstr>SettingsFieldOrgAndSocityList</vt:lpstr>
      <vt:lpstr>SettingsDistrictAndUpazilaLists</vt:lpstr>
      <vt:lpstr>SettingsLoanNumberList</vt:lpstr>
      <vt:lpstr>FieldOrganizer</vt:lpstr>
      <vt:lpstr>loan_no</vt:lpstr>
      <vt:lpstr>WCSForm!Print_Area</vt:lpstr>
      <vt:lpstr>WCSForm!Print_Titles</vt:lpstr>
      <vt:lpstr>SocityList</vt:lpstr>
      <vt:lpstr>খুলনা</vt:lpstr>
      <vt:lpstr>চুয়াডাঙ্গা</vt:lpstr>
      <vt:lpstr>জেলা</vt:lpstr>
      <vt:lpstr>ঝালকাঠি</vt:lpstr>
      <vt:lpstr>ঝিনাইদহ</vt:lpstr>
      <vt:lpstr>নড়াইল</vt:lpstr>
      <vt:lpstr>পটুয়াখালী</vt:lpstr>
      <vt:lpstr>পিরোজপুর</vt:lpstr>
      <vt:lpstr>বরগুনা</vt:lpstr>
      <vt:lpstr>বরিশাল</vt:lpstr>
      <vt:lpstr>বাগেরহাট</vt:lpstr>
      <vt:lpstr>ভোলা</vt:lpstr>
      <vt:lpstr>মাগুরা</vt:lpstr>
      <vt:lpstr>মেহেরপুর</vt:lpstr>
      <vt:lpstr>যশোর</vt:lpstr>
      <vt:lpstr>সাতক্ষীরা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Firoz Ahmmed</dc:creator>
  <cp:lastModifiedBy>Md. Firoz Ahmmed</cp:lastModifiedBy>
  <cp:lastPrinted>2014-12-15T07:40:11Z</cp:lastPrinted>
  <dcterms:created xsi:type="dcterms:W3CDTF">2014-11-21T17:34:51Z</dcterms:created>
  <dcterms:modified xsi:type="dcterms:W3CDTF">2014-12-17T05:04:41Z</dcterms:modified>
</cp:coreProperties>
</file>